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venue Model" sheetId="1" state="visible" r:id="rId1"/>
    <sheet xmlns:r="http://schemas.openxmlformats.org/officeDocument/2006/relationships" name="Cost Structure" sheetId="2" state="visible" r:id="rId2"/>
    <sheet xmlns:r="http://schemas.openxmlformats.org/officeDocument/2006/relationships" name="Unit Economics" sheetId="3" state="visible" r:id="rId3"/>
    <sheet xmlns:r="http://schemas.openxmlformats.org/officeDocument/2006/relationships" name="Use of Proceed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$0.0000"/>
    <numFmt numFmtId="165" formatCode="$#,##0"/>
    <numFmt numFmtId="166" formatCode="0.0x"/>
    <numFmt numFmtId="167" formatCode="0.0"/>
  </numFmts>
  <fonts count="5">
    <font>
      <name val="Calibri"/>
      <family val="2"/>
      <color theme="1"/>
      <sz val="11"/>
      <scheme val="minor"/>
    </font>
    <font>
      <b val="1"/>
      <color rgb="001E2761"/>
      <sz val="12"/>
    </font>
    <font>
      <b val="1"/>
      <color rgb="00FFFFFF"/>
      <sz val="11"/>
    </font>
    <font>
      <b val="1"/>
    </font>
    <font>
      <b val="1"/>
      <color rgb="00FFFFFF"/>
    </font>
  </fonts>
  <fills count="6">
    <fill>
      <patternFill/>
    </fill>
    <fill>
      <patternFill patternType="gray125"/>
    </fill>
    <fill>
      <patternFill patternType="solid">
        <fgColor rgb="001E2761"/>
        <bgColor rgb="001E2761"/>
      </patternFill>
    </fill>
    <fill>
      <patternFill patternType="solid">
        <fgColor rgb="00CADCFC"/>
        <bgColor rgb="00CADCFC"/>
      </patternFill>
    </fill>
    <fill>
      <patternFill patternType="solid">
        <fgColor rgb="000D9488"/>
        <bgColor rgb="000D9488"/>
      </patternFill>
    </fill>
    <fill>
      <patternFill patternType="solid">
        <fgColor rgb="00E8F5E9"/>
        <bgColor rgb="00E8F5E9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165" fontId="0" fillId="0" borderId="1" pivotButton="0" quotePrefix="0" xfId="0"/>
    <xf numFmtId="0" fontId="2" fillId="2" borderId="1" applyAlignment="1" pivotButton="0" quotePrefix="0" xfId="0">
      <alignment horizontal="center" vertical="center"/>
    </xf>
    <xf numFmtId="0" fontId="3" fillId="0" borderId="0" pivotButton="0" quotePrefix="0" xfId="0"/>
    <xf numFmtId="3" fontId="0" fillId="0" borderId="1" pivotButton="0" quotePrefix="0" xfId="0"/>
    <xf numFmtId="0" fontId="0" fillId="0" borderId="1" pivotButton="0" quotePrefix="0" xfId="0"/>
    <xf numFmtId="9" fontId="0" fillId="0" borderId="1" pivotButton="0" quotePrefix="0" xfId="0"/>
    <xf numFmtId="164" fontId="0" fillId="0" borderId="1" pivotButton="0" quotePrefix="0" xfId="0"/>
    <xf numFmtId="0" fontId="3" fillId="3" borderId="0" pivotButton="0" quotePrefix="0" xfId="0"/>
    <xf numFmtId="165" fontId="0" fillId="3" borderId="1" pivotButton="0" quotePrefix="0" xfId="0"/>
    <xf numFmtId="0" fontId="4" fillId="4" borderId="0" pivotButton="0" quotePrefix="0" xfId="0"/>
    <xf numFmtId="165" fontId="4" fillId="4" borderId="1" pivotButton="0" quotePrefix="0" xfId="0"/>
    <xf numFmtId="0" fontId="2" fillId="2" borderId="1" applyAlignment="1" pivotButton="0" quotePrefix="0" xfId="0">
      <alignment horizontal="center"/>
    </xf>
    <xf numFmtId="0" fontId="4" fillId="5" borderId="0" pivotButton="0" quotePrefix="0" xfId="0"/>
    <xf numFmtId="165" fontId="0" fillId="5" borderId="1" pivotButton="0" quotePrefix="0" xfId="0"/>
    <xf numFmtId="0" fontId="2" fillId="2" borderId="1" pivotButton="0" quotePrefix="0" xfId="0"/>
    <xf numFmtId="166" fontId="4" fillId="4" borderId="1" pivotButton="0" quotePrefix="0" xfId="0"/>
    <xf numFmtId="167" fontId="0" fillId="3" borderId="1" pivotButton="0" quotePrefix="0" xfId="0"/>
    <xf numFmtId="9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4"/>
  <sheetViews>
    <sheetView workbookViewId="0">
      <selection activeCell="A1" sqref="A1"/>
    </sheetView>
  </sheetViews>
  <sheetFormatPr baseColWidth="8" defaultRowHeight="15"/>
  <cols>
    <col width="25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1" t="inlineStr">
        <is>
          <t>AGENT MANDATES - REVENUE MODEL</t>
        </is>
      </c>
    </row>
    <row r="2">
      <c r="M2" s="2" t="n">
        <v>0</v>
      </c>
    </row>
    <row r="3">
      <c r="A3" s="3" t="inlineStr">
        <is>
          <t>Metric</t>
        </is>
      </c>
      <c r="B3" s="3" t="inlineStr">
        <is>
          <t>Year 1</t>
        </is>
      </c>
      <c r="C3" s="3" t="inlineStr">
        <is>
          <t>Year 2</t>
        </is>
      </c>
      <c r="D3" s="3" t="inlineStr">
        <is>
          <t>Year 3</t>
        </is>
      </c>
      <c r="E3" s="3" t="inlineStr">
        <is>
          <t>Year 4</t>
        </is>
      </c>
      <c r="F3" s="3" t="inlineStr">
        <is>
          <t>Year 5</t>
        </is>
      </c>
      <c r="M3" s="2" t="n">
        <v>5000</v>
      </c>
    </row>
    <row r="4">
      <c r="A4" s="4" t="inlineStr">
        <is>
          <t>Agent Wallets Deployed</t>
        </is>
      </c>
      <c r="B4" s="5" t="n">
        <v>1000</v>
      </c>
      <c r="C4" s="5" t="n">
        <v>15000</v>
      </c>
      <c r="D4" s="5" t="n">
        <v>80000</v>
      </c>
      <c r="E4" s="5" t="n">
        <v>250000</v>
      </c>
      <c r="F4" s="5" t="n">
        <v>500000</v>
      </c>
      <c r="M4" s="2" t="n">
        <v>30000</v>
      </c>
    </row>
    <row r="5">
      <c r="A5" s="4" t="inlineStr">
        <is>
          <t>Transactions/Wallet/Month</t>
        </is>
      </c>
      <c r="B5" s="6" t="n">
        <v>50</v>
      </c>
      <c r="C5" s="6" t="n">
        <v>100</v>
      </c>
      <c r="D5" s="6" t="n">
        <v>150</v>
      </c>
      <c r="E5" s="6" t="n">
        <v>200</v>
      </c>
      <c r="F5" s="6" t="n">
        <v>250</v>
      </c>
      <c r="M5" s="2" t="n">
        <v>100000</v>
      </c>
    </row>
    <row r="6">
      <c r="A6" s="4" t="inlineStr">
        <is>
          <t>Monthly Active %</t>
        </is>
      </c>
      <c r="B6" s="7" t="n">
        <v>0.6</v>
      </c>
      <c r="C6" s="7" t="n">
        <v>0.65</v>
      </c>
      <c r="D6" s="7" t="n">
        <v>0.7</v>
      </c>
      <c r="E6" s="7" t="n">
        <v>0.75</v>
      </c>
      <c r="F6" s="7" t="n">
        <v>0.8</v>
      </c>
      <c r="M6" s="2" t="n">
        <v>250000</v>
      </c>
    </row>
    <row r="7">
      <c r="A7" s="4" t="inlineStr">
        <is>
          <t>Total Monthly Transactions</t>
        </is>
      </c>
      <c r="B7" s="5">
        <f>B4*B5*B6</f>
        <v/>
      </c>
      <c r="C7" s="5">
        <f>C4*C5*C6</f>
        <v/>
      </c>
      <c r="D7" s="5">
        <f>D4*D5*D6</f>
        <v/>
      </c>
      <c r="E7" s="5">
        <f>E4*E5*E6</f>
        <v/>
      </c>
      <c r="F7" s="5">
        <f>F4*F5*F6</f>
        <v/>
      </c>
    </row>
    <row r="8">
      <c r="A8" s="4" t="inlineStr">
        <is>
          <t>Annual Transactions</t>
        </is>
      </c>
      <c r="B8" s="5">
        <f>B7*12</f>
        <v/>
      </c>
      <c r="C8" s="5">
        <f>C7*12</f>
        <v/>
      </c>
      <c r="D8" s="5">
        <f>D7*12</f>
        <v/>
      </c>
      <c r="E8" s="5">
        <f>E7*12</f>
        <v/>
      </c>
      <c r="F8" s="5">
        <f>F7*12</f>
        <v/>
      </c>
    </row>
    <row r="9">
      <c r="A9" s="4" t="inlineStr">
        <is>
          <t>Transaction Fee ($)</t>
        </is>
      </c>
      <c r="B9" s="8" t="n">
        <v>0.001</v>
      </c>
      <c r="C9" s="8" t="n">
        <v>0.001</v>
      </c>
      <c r="D9" s="8" t="n">
        <v>0.001</v>
      </c>
      <c r="E9" s="8" t="n">
        <v>0.001</v>
      </c>
      <c r="F9" s="8" t="n">
        <v>0.001</v>
      </c>
    </row>
    <row r="10">
      <c r="A10" s="9" t="inlineStr">
        <is>
          <t>Transaction Fee Revenue</t>
        </is>
      </c>
      <c r="B10" s="10">
        <f>B8*B9</f>
        <v/>
      </c>
      <c r="C10" s="10">
        <f>C8*C9</f>
        <v/>
      </c>
      <c r="D10" s="10">
        <f>D8*D9</f>
        <v/>
      </c>
      <c r="E10" s="10">
        <f>E8*E9</f>
        <v/>
      </c>
      <c r="F10" s="10">
        <f>F8*F9</f>
        <v/>
      </c>
    </row>
    <row r="11">
      <c r="A11" s="4" t="inlineStr">
        <is>
          <t>Governance Token Issuance Fee ($)</t>
        </is>
      </c>
      <c r="B11" s="2" t="n">
        <v>1</v>
      </c>
      <c r="C11" s="2" t="n">
        <v>1</v>
      </c>
      <c r="D11" s="2" t="n">
        <v>1</v>
      </c>
      <c r="E11" s="2" t="n">
        <v>1</v>
      </c>
      <c r="F11" s="2" t="n">
        <v>1</v>
      </c>
    </row>
    <row r="12">
      <c r="A12" s="9" t="inlineStr">
        <is>
          <t>Token Issuance Revenue</t>
        </is>
      </c>
      <c r="B12" s="10">
        <f>B4*B11</f>
        <v/>
      </c>
      <c r="C12" s="10">
        <f>C4*C11</f>
        <v/>
      </c>
      <c r="D12" s="10">
        <f>D4*D11</f>
        <v/>
      </c>
      <c r="E12" s="10">
        <f>E4*E11</f>
        <v/>
      </c>
      <c r="F12" s="10">
        <f>F4*F11</f>
        <v/>
      </c>
    </row>
    <row r="13">
      <c r="A13" s="4" t="inlineStr">
        <is>
          <t>Compliance Certification Revenue</t>
        </is>
      </c>
      <c r="B13" s="2" t="n">
        <v>0</v>
      </c>
      <c r="C13" s="2" t="n">
        <v>5000</v>
      </c>
      <c r="D13" s="2" t="n">
        <v>30000</v>
      </c>
      <c r="E13" s="2" t="n">
        <v>100000</v>
      </c>
      <c r="F13" s="2" t="n">
        <v>250000</v>
      </c>
    </row>
    <row r="14">
      <c r="A14" s="11" t="inlineStr">
        <is>
          <t>TOTAL ARR</t>
        </is>
      </c>
      <c r="B14" s="12">
        <f>B10+B12+B13</f>
        <v/>
      </c>
      <c r="C14" s="12">
        <f>C10+C12+C13</f>
        <v/>
      </c>
      <c r="D14" s="12">
        <f>D10+D12+D13</f>
        <v/>
      </c>
      <c r="E14" s="12">
        <f>E10+E12+E13</f>
        <v/>
      </c>
      <c r="F14" s="12">
        <f>F10+F12+F13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25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1" t="inlineStr">
        <is>
          <t>COST STRUCTURE</t>
        </is>
      </c>
    </row>
    <row r="3">
      <c r="A3" s="13" t="inlineStr">
        <is>
          <t>Metric</t>
        </is>
      </c>
      <c r="B3" s="13" t="inlineStr">
        <is>
          <t>Year 1</t>
        </is>
      </c>
      <c r="C3" s="13" t="inlineStr">
        <is>
          <t>Year 2</t>
        </is>
      </c>
      <c r="D3" s="13" t="inlineStr">
        <is>
          <t>Year 3</t>
        </is>
      </c>
      <c r="E3" s="13" t="inlineStr">
        <is>
          <t>Year 4</t>
        </is>
      </c>
      <c r="F3" s="13" t="inlineStr">
        <is>
          <t>Year 5</t>
        </is>
      </c>
    </row>
    <row r="4">
      <c r="A4" s="4" t="inlineStr">
        <is>
          <t>Engineering Headcount</t>
        </is>
      </c>
      <c r="B4" s="6" t="n">
        <v>4</v>
      </c>
      <c r="C4" s="6" t="n">
        <v>8</v>
      </c>
      <c r="D4" s="6" t="n">
        <v>15</v>
      </c>
      <c r="E4" s="6" t="n">
        <v>22</v>
      </c>
      <c r="F4" s="6" t="n">
        <v>30</v>
      </c>
    </row>
    <row r="5">
      <c r="A5" s="4" t="inlineStr">
        <is>
          <t>Avg Engineer Cost (Annual)</t>
        </is>
      </c>
      <c r="B5" s="2" t="n">
        <v>150000</v>
      </c>
      <c r="C5" s="2" t="n">
        <v>155000</v>
      </c>
      <c r="D5" s="2" t="n">
        <v>160000</v>
      </c>
      <c r="E5" s="2" t="n">
        <v>165000</v>
      </c>
      <c r="F5" s="2" t="n">
        <v>170000</v>
      </c>
    </row>
    <row r="6">
      <c r="A6" s="9" t="inlineStr">
        <is>
          <t>Total Engineering Cost</t>
        </is>
      </c>
      <c r="B6" s="10">
        <f>B4*B5</f>
        <v/>
      </c>
      <c r="C6" s="10">
        <f>C4*C5</f>
        <v/>
      </c>
      <c r="D6" s="10">
        <f>D4*D5</f>
        <v/>
      </c>
      <c r="E6" s="10">
        <f>E4*E5</f>
        <v/>
      </c>
      <c r="F6" s="10">
        <f>F4*F5</f>
        <v/>
      </c>
    </row>
    <row r="7">
      <c r="A7" s="4" t="inlineStr">
        <is>
          <t>Sales &amp; Marketing</t>
        </is>
      </c>
      <c r="B7" s="2" t="n">
        <v>75000</v>
      </c>
      <c r="C7" s="2" t="n">
        <v>150000</v>
      </c>
      <c r="D7" s="2" t="n">
        <v>300000</v>
      </c>
      <c r="E7" s="2" t="n">
        <v>500000</v>
      </c>
      <c r="F7" s="2" t="n">
        <v>750000</v>
      </c>
    </row>
    <row r="8">
      <c r="A8" s="4" t="inlineStr">
        <is>
          <t>Infrastructure &amp; Hosting</t>
        </is>
      </c>
      <c r="B8" s="2" t="n">
        <v>25000</v>
      </c>
      <c r="C8" s="2" t="n">
        <v>50000</v>
      </c>
      <c r="D8" s="2" t="n">
        <v>100000</v>
      </c>
      <c r="E8" s="2" t="n">
        <v>150000</v>
      </c>
      <c r="F8" s="2" t="n">
        <v>200000</v>
      </c>
    </row>
    <row r="9">
      <c r="A9" s="4" t="inlineStr">
        <is>
          <t>Legal &amp; Compliance</t>
        </is>
      </c>
      <c r="B9" s="2" t="n">
        <v>50000</v>
      </c>
      <c r="C9" s="2" t="n">
        <v>75000</v>
      </c>
      <c r="D9" s="2" t="n">
        <v>100000</v>
      </c>
      <c r="E9" s="2" t="n">
        <v>125000</v>
      </c>
      <c r="F9" s="2" t="n">
        <v>150000</v>
      </c>
    </row>
    <row r="10">
      <c r="A10" s="4" t="inlineStr">
        <is>
          <t>General &amp; Admin</t>
        </is>
      </c>
      <c r="B10" s="2" t="n">
        <v>40000</v>
      </c>
      <c r="C10" s="2" t="n">
        <v>60000</v>
      </c>
      <c r="D10" s="2" t="n">
        <v>90000</v>
      </c>
      <c r="E10" s="2" t="n">
        <v>120000</v>
      </c>
      <c r="F10" s="2" t="n">
        <v>150000</v>
      </c>
    </row>
    <row r="11">
      <c r="A11" s="11" t="inlineStr">
        <is>
          <t>TOTAL OPEX</t>
        </is>
      </c>
      <c r="B11" s="12">
        <f>B6+B7+B8+B9+B10</f>
        <v/>
      </c>
      <c r="C11" s="12">
        <f>C6+C7+C8+C9+C10</f>
        <v/>
      </c>
      <c r="D11" s="12">
        <f>D6+D7+D8+D9+D10</f>
        <v/>
      </c>
      <c r="E11" s="12">
        <f>E6+E7+E8+E9+E10</f>
        <v/>
      </c>
      <c r="F11" s="12">
        <f>F6+F7+F8+F9+F10</f>
        <v/>
      </c>
    </row>
    <row r="12">
      <c r="A12" s="14" t="inlineStr">
        <is>
          <t>EBITDA (Revenue - OpEx)</t>
        </is>
      </c>
      <c r="B12" s="15">
        <f>'Revenue Model'!B14-B11</f>
        <v/>
      </c>
      <c r="C12" s="15">
        <f>'Revenue Model'!C14-C11</f>
        <v/>
      </c>
      <c r="D12" s="15">
        <f>'Revenue Model'!D14-D11</f>
        <v/>
      </c>
      <c r="E12" s="15">
        <f>'Revenue Model'!E14-E11</f>
        <v/>
      </c>
      <c r="F12" s="15">
        <f>'Revenue Model'!F14-F11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</cols>
  <sheetData>
    <row r="1">
      <c r="A1" s="1" t="inlineStr">
        <is>
          <t>UNIT ECONOMICS</t>
        </is>
      </c>
    </row>
    <row r="3">
      <c r="A3" s="16" t="inlineStr">
        <is>
          <t>Metric</t>
        </is>
      </c>
      <c r="B3" s="16" t="inlineStr">
        <is>
          <t>Value</t>
        </is>
      </c>
    </row>
    <row r="4">
      <c r="A4" t="inlineStr">
        <is>
          <t>Customer Acquisition Cost (Enterprise)</t>
        </is>
      </c>
      <c r="B4" s="2" t="n">
        <v>50000</v>
      </c>
    </row>
    <row r="5">
      <c r="A5" t="inlineStr">
        <is>
          <t>Annual Contract Value (Enterprise)</t>
        </is>
      </c>
      <c r="B5" s="2" t="n">
        <v>100000</v>
      </c>
    </row>
    <row r="6">
      <c r="A6" s="4" t="inlineStr">
        <is>
          <t>Lifetime Value (3-year contract)</t>
        </is>
      </c>
      <c r="B6" s="10">
        <f>B5*3</f>
        <v/>
      </c>
    </row>
    <row r="7">
      <c r="A7" s="4" t="inlineStr">
        <is>
          <t>LTV / CAC Ratio</t>
        </is>
      </c>
      <c r="B7" s="17">
        <f>B6/B4</f>
        <v/>
      </c>
    </row>
    <row r="8">
      <c r="A8" t="inlineStr">
        <is>
          <t>Gross Margin (Transaction Fees)</t>
        </is>
      </c>
      <c r="B8" s="7" t="n">
        <v>0.75</v>
      </c>
    </row>
    <row r="9">
      <c r="A9" s="4" t="inlineStr">
        <is>
          <t>CAC Payback Period (Months)</t>
        </is>
      </c>
      <c r="B9" s="18">
        <f>B4/(B5/12)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</cols>
  <sheetData>
    <row r="1">
      <c r="A1" s="1" t="inlineStr">
        <is>
          <t>USE OF $1.5M SEED ROUND</t>
        </is>
      </c>
    </row>
    <row r="3">
      <c r="A3" s="13" t="inlineStr">
        <is>
          <t>Category</t>
        </is>
      </c>
      <c r="B3" s="13" t="inlineStr">
        <is>
          <t>Amount</t>
        </is>
      </c>
      <c r="C3" s="13" t="inlineStr">
        <is>
          <t>Percentage</t>
        </is>
      </c>
    </row>
    <row r="4">
      <c r="A4" s="4" t="inlineStr">
        <is>
          <t>Engineering</t>
        </is>
      </c>
      <c r="B4" s="2" t="n">
        <v>750000</v>
      </c>
      <c r="C4" s="7" t="n">
        <v>0.5</v>
      </c>
    </row>
    <row r="5">
      <c r="A5" s="4" t="inlineStr">
        <is>
          <t>GTM &amp; Sales</t>
        </is>
      </c>
      <c r="B5" s="2" t="n">
        <v>300000</v>
      </c>
      <c r="C5" s="7" t="n">
        <v>0.2</v>
      </c>
    </row>
    <row r="6">
      <c r="A6" s="4" t="inlineStr">
        <is>
          <t>AI/MCP Integration</t>
        </is>
      </c>
      <c r="B6" s="2" t="n">
        <v>225000</v>
      </c>
      <c r="C6" s="7" t="n">
        <v>0.15</v>
      </c>
    </row>
    <row r="7">
      <c r="A7" s="4" t="inlineStr">
        <is>
          <t>Reserve (Legal, Ops, Recruiting)</t>
        </is>
      </c>
      <c r="B7" s="2" t="n">
        <v>225000</v>
      </c>
      <c r="C7" s="7" t="n">
        <v>0.15</v>
      </c>
    </row>
    <row r="8">
      <c r="A8" s="11" t="inlineStr">
        <is>
          <t>TOTAL</t>
        </is>
      </c>
      <c r="B8" s="12">
        <f>SUM(B4:B7)</f>
        <v/>
      </c>
      <c r="C8" s="19">
        <f>SUM(C4:C7)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2026-04-01T07:15:42Z</dcterms:created>
  <dcterms:modified xmlns:dcterms="http://purl.org/dc/terms/" xmlns:xsi="http://www.w3.org/2001/XMLSchema-instance" xsi:type="dcterms:W3CDTF">2026-04-01T07:15:42Z</dcterms:modified>
</cp:coreProperties>
</file>