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<sst xmlns="http://schemas.openxmlformats.org/spreadsheetml/2006/main" count="27" uniqueCount="27">
  <si>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AquaAlloc™ — Financial Model</t>
  </si>
  <si>
    <t xml:space="preserve">ASSUMPTIONS</t>
  </si>
  <si>
    <t xml:space="preserve">Year 1 Users</t>
  </si>
  <si>
    <t xml:space="preserve">Year 1 Transfers/User</t>
  </si>
  <si>
    <t xml:space="preserve">Avg Transfer Size ($K)</t>
  </si>
  <si>
    <t xml:space="preserve">Transfer Fee %</t>
  </si>
  <si>
    <t xml:space="preserve">Monthly SaaS/User</t>
  </si>
  <si>
    <t xml:space="preserve">User Growth Y/Y %</t>
  </si>
  <si>
    <t xml:space="preserve">OpEx Growth Y/Y %</t>
  </si>
  <si>
    <t xml:space="preserve">Initial Team Size</t>
  </si>
  <si>
    <t xml:space="preserve">FINANCIAL PROJECTIONS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</si>
  <si>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</si>
  <si>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</si>
  <si>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</si>
  <si>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</si>
  <si>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</si>
  <si>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</si>
  <si>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Active Users</t>
  </si>
  <si>
    <t xml:space="preserve">Transfer Fee ARR ($K)</t>
  </si>
  <si>
    <t xml:space="preserve">SaaS ARR ($K)</t>
  </si>
  <si>
    <t xml:space="preserve">Total ARR ($K)</t>
  </si>
  <si>
    <t xml:space="preserve">OpEx ($K)</t>
  </si>
  <si>
    <t xml:space="preserve">EBITDA ($K)</t>
  </si>
  <si>
    <t xml:space="preserve">EBITDA Margin %</t>
  </si>
  <si>
    <t xml:space="preserve">KEY METRICS</t>
  </si>
  <si>
    <t xml:space="preserve">Pre-seed Raise ($K)</t>
  </si>
  <si>
    <t xml:space="preserve">Runway (months)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</si>
</sst>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1"/>
      <color rgb="FF00000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1F4E78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2"/>
    <col collapsed="false" customWidth="true" hidden="false" outlineLevel="0" max="7" min="2" style="1" width="14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1" t="s">
        <v>2</v>
      </c>
      <c r="B4" s="4" t="n">
        <v>15</v>
      </c>
    </row>
    <row r="5" customFormat="false" ht="15" hidden="false" customHeight="false" outlineLevel="0" collapsed="false">
      <c r="A5" s="1" t="s">
        <v>3</v>
      </c>
      <c r="B5" s="4" t="n">
        <v>8</v>
      </c>
    </row>
    <row r="6" customFormat="false" ht="15" hidden="false" customHeight="false" outlineLevel="0" collapsed="false">
      <c r="A6" s="1" t="s">
        <v>4</v>
      </c>
      <c r="B6" s="4" t="n">
        <v>250</v>
      </c>
    </row>
    <row r="7" customFormat="false" ht="15" hidden="false" customHeight="false" outlineLevel="0" collapsed="false">
      <c r="A7" s="1" t="s">
        <v>5</v>
      </c>
      <c r="B7" s="5" t="n">
        <v>0.01</v>
      </c>
    </row>
    <row r="8" customFormat="false" ht="15" hidden="false" customHeight="false" outlineLevel="0" collapsed="false">
      <c r="A8" s="1" t="s">
        <v>6</v>
      </c>
      <c r="B8" s="4" t="n">
        <v>333</v>
      </c>
    </row>
    <row r="9" customFormat="false" ht="15" hidden="false" customHeight="false" outlineLevel="0" collapsed="false">
      <c r="A9" s="1" t="s">
        <v>7</v>
      </c>
      <c r="B9" s="5" t="n">
        <v>0.4</v>
      </c>
    </row>
    <row r="10" customFormat="false" ht="15" hidden="false" customHeight="false" outlineLevel="0" collapsed="false">
      <c r="A10" s="1" t="s">
        <v>8</v>
      </c>
      <c r="B10" s="5" t="n">
        <v>0.2</v>
      </c>
    </row>
    <row r="11" customFormat="false" ht="15" hidden="false" customHeight="false" outlineLevel="0" collapsed="false">
      <c r="A11" s="1" t="s">
        <v>9</v>
      </c>
      <c r="B11" s="4" t="n">
        <v>5</v>
      </c>
    </row>
    <row r="13" customFormat="false" ht="15" hidden="false" customHeight="false" outlineLevel="0" collapsed="false">
      <c r="A13" s="3" t="s">
        <v>10</v>
      </c>
    </row>
    <row r="14" customFormat="false" ht="15" hidden="false" customHeight="false" outlineLevel="0" collapsed="false">
      <c r="A14" s="6" t="s">
        <v>11</v>
      </c>
      <c r="B14" s="6" t="s">
        <v>12</v>
      </c>
      <c r="C14" s="6" t="s">
        <v>13</v>
      </c>
      <c r="D14" s="6" t="s">
        <v>14</v>
      </c>
      <c r="E14" s="6" t="s">
        <v>15</v>
      </c>
      <c r="F14" s="6" t="s">
        <v>16</v>
      </c>
    </row>
    <row r="15" customFormat="false" ht="15" hidden="false" customHeight="false" outlineLevel="0" collapsed="false">
      <c r="A15" s="1" t="s">
        <v>17</v>
      </c>
      <c r="B15" s="7" t="n">
        <f aca="false">B4</f>
        <v>15</v>
      </c>
      <c r="C15" s="7" t="n">
        <f aca="false">B15*(1+B9)</f>
        <v>21</v>
      </c>
      <c r="D15" s="7" t="n">
        <f aca="false">C15*(1+B9)</f>
        <v>29.4</v>
      </c>
      <c r="E15" s="7" t="n">
        <f aca="false">D15*(1+B9)</f>
        <v>41.16</v>
      </c>
      <c r="F15" s="7" t="n">
        <f aca="false">E15*(1+B9)</f>
        <v>57.624</v>
      </c>
    </row>
    <row r="16" customFormat="false" ht="15" hidden="false" customHeight="false" outlineLevel="0" collapsed="false">
      <c r="A16" s="1" t="s">
        <v>18</v>
      </c>
      <c r="B16" s="7" t="n">
        <f aca="false">B15*B5*B6*B7</f>
        <v>300</v>
      </c>
      <c r="C16" s="7" t="n">
        <f aca="false">C15*B5*B6*B7</f>
        <v>420</v>
      </c>
      <c r="D16" s="7" t="n">
        <f aca="false">D15*B5*B6*B7</f>
        <v>588</v>
      </c>
      <c r="E16" s="7" t="n">
        <f aca="false">E15*B5*B6*B7</f>
        <v>823.2</v>
      </c>
      <c r="F16" s="7" t="n">
        <f aca="false">F15*B5*B6*B7</f>
        <v>1152.48</v>
      </c>
    </row>
    <row r="17" customFormat="false" ht="15" hidden="false" customHeight="false" outlineLevel="0" collapsed="false">
      <c r="A17" s="1" t="s">
        <v>19</v>
      </c>
      <c r="B17" s="7" t="n">
        <f aca="false">B15*12*B8/1000</f>
        <v>59.94</v>
      </c>
      <c r="C17" s="7" t="n">
        <f aca="false">C15*12*B8/1000</f>
        <v>83.916</v>
      </c>
      <c r="D17" s="7" t="n">
        <f aca="false">D15*12*B8/1000</f>
        <v>117.4824</v>
      </c>
      <c r="E17" s="7" t="n">
        <f aca="false">E15*12*B8/1000</f>
        <v>164.47536</v>
      </c>
      <c r="F17" s="7" t="n">
        <f aca="false">F15*12*B8/1000</f>
        <v>230.265504</v>
      </c>
    </row>
    <row r="18" customFormat="false" ht="15" hidden="false" customHeight="false" outlineLevel="0" collapsed="false">
      <c r="A18" s="1" t="s">
        <v>20</v>
      </c>
      <c r="B18" s="7" t="n">
        <f aca="false">B16+B17</f>
        <v>359.94</v>
      </c>
      <c r="C18" s="7" t="n">
        <f aca="false">C16+C17</f>
        <v>503.916</v>
      </c>
      <c r="D18" s="7" t="n">
        <f aca="false">D16+D17</f>
        <v>705.4824</v>
      </c>
      <c r="E18" s="7" t="n">
        <f aca="false">E16+E17</f>
        <v>987.67536</v>
      </c>
      <c r="F18" s="7" t="n">
        <f aca="false">F16+F17</f>
        <v>1382.745504</v>
      </c>
    </row>
    <row r="19" customFormat="false" ht="15" hidden="false" customHeight="false" outlineLevel="0" collapsed="false">
      <c r="A19" s="1" t="s">
        <v>21</v>
      </c>
      <c r="B19" s="7" t="n">
        <f aca="false">B11*150</f>
        <v>750</v>
      </c>
      <c r="C19" s="7" t="n">
        <f aca="false">B19*(1+B10)</f>
        <v>900</v>
      </c>
      <c r="D19" s="7" t="n">
        <f aca="false">C19*(1+B10)</f>
        <v>1080</v>
      </c>
      <c r="E19" s="7" t="n">
        <f aca="false">D19*(1+B10)</f>
        <v>1296</v>
      </c>
      <c r="F19" s="7" t="n">
        <f aca="false">E19*(1+B10)</f>
        <v>1555.2</v>
      </c>
    </row>
    <row r="20" customFormat="false" ht="15" hidden="false" customHeight="false" outlineLevel="0" collapsed="false">
      <c r="A20" s="1" t="s">
        <v>22</v>
      </c>
      <c r="B20" s="7" t="n">
        <f aca="false">B18-B19</f>
        <v>-390.06</v>
      </c>
      <c r="C20" s="7" t="n">
        <f aca="false">C18-C19</f>
        <v>-396.084</v>
      </c>
      <c r="D20" s="7" t="n">
        <f aca="false">D18-D19</f>
        <v>-374.5176</v>
      </c>
      <c r="E20" s="7" t="n">
        <f aca="false">E18-E19</f>
        <v>-308.32464</v>
      </c>
      <c r="F20" s="7" t="n">
        <f aca="false">F18-F19</f>
        <v>-172.454496</v>
      </c>
    </row>
    <row r="21" customFormat="false" ht="15" hidden="false" customHeight="false" outlineLevel="0" collapsed="false">
      <c r="A21" s="1" t="s">
        <v>23</v>
      </c>
      <c r="B21" s="8" t="n">
        <f aca="false">B20/B18</f>
        <v>-1.08368061343557</v>
      </c>
      <c r="C21" s="8" t="n">
        <f aca="false">C20/C18</f>
        <v>-0.786011954373348</v>
      </c>
      <c r="D21" s="8" t="n">
        <f aca="false">D20/D18</f>
        <v>-0.53086738946287</v>
      </c>
      <c r="E21" s="8" t="n">
        <f aca="false">E20/E18</f>
        <v>-0.312172048111031</v>
      </c>
      <c r="F21" s="8" t="n">
        <f aca="false">F20/F18</f>
        <v>-0.124718898380884</v>
      </c>
    </row>
    <row r="23" customFormat="false" ht="15" hidden="false" customHeight="false" outlineLevel="0" collapsed="false">
      <c r="A23" s="3" t="s">
        <v>24</v>
      </c>
    </row>
    <row r="24" customFormat="false" ht="15" hidden="false" customHeight="false" outlineLevel="0" collapsed="false">
      <c r="A24" s="1" t="s">
        <v>25</v>
      </c>
      <c r="B24" s="4" t="n">
        <v>500</v>
      </c>
    </row>
    <row r="25" customFormat="false" ht="15" hidden="false" customHeight="false" outlineLevel="0" collapsed="false">
      <c r="A25" s="1" t="s">
        <v>26</v>
      </c>
      <c r="B25" s="9" t="n">
        <f aca="false">B24/B19</f>
        <v>0.666666666666667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2026-04-01T10:14:19Z</dcterms:created>
  <dc:creator>openpyxl</dc:creator>
  <dc:description/>
  <dc:language>en-US</dc:language>
  <cp:lastModifiedBy/>
  <dcterms:modified xsi:type="dcterms:W3CDTF">2026-04-01T10:14:19Z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