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<sst xmlns="http://schemas.openxmlformats.org/spreadsheetml/2006/main" count="42" uniqueCount="37">
  <si>
    <t xml:space="preserve">CLIMATE PULSE™ - 5-Year Financial Model</t>
  </si>
  <si>
    <t xml:space="preserve">Metric</t>
  </si>
  <si>
    <t xml:space="preserve">2026 (Y1)</t>
  </si>
  <si>
    <t xml:space="preserve">2027 (Y2)</t>
  </si>
  <si>
    <t xml:space="preserve">2028 (Y3)</t>
  </si>
  <si>
    <t xml:space="preserve">2029 (Y4)</t>
  </si>
  <si>
    <t xml:space="preserve">2030 (Y5)</t>
  </si>
  <si>
    <t xml:space="preserve">ASSUMPTIONS</t>
  </si>
  <si>
    <t xml:space="preserve">Active Projects (end of year)</t>
  </si>
  <si>
    <t xml:space="preserve">Avg Revenue per Project ($K)</t>
  </si>
  <si>
    <t xml:space="preserve">Verification Fee Adoption %</t>
  </si>
  <si>
    <t xml:space="preserve">Transaction Fee Volume ($K)</t>
  </si>
  <si>
    <t xml:space="preserve">Tx Fee %</t>
  </si>
  <si>
    <t xml:space="preserve">Customer Churn %</t>
  </si>
  <si>
    <t xml:space="preserve">REVENUE</t>
  </si>
  <si>
    <t xml:space="preserve">Verification SaaS Revenue</t>
  </si>
  <si>
    <t xml:space="preserve">Transaction Fees</t>
  </si>
  <si>
    <t xml:space="preserve">Total Revenue</t>
  </si>
  <si>
    <t xml:space="preserve">OPERATING EXPENSES</t>
  </si>
  <si>
    <t xml:space="preserve">Engineering (4 FTE)</t>
  </si>
  <si>
    <t xml:space="preserve">G&amp;A (Legal, Compliance)</t>
  </si>
  <si>
    <t xml:space="preserve">Infrastructure &amp; Cloud</t>
  </si>
  <si>
    <t xml:space="preserve">Sales &amp; Marketing</t>
  </si>
  <si>
    <t xml:space="preserve">Operations</t>
  </si>
  <si>
    <t xml:space="preserve">Total OpEx</t>
  </si>
  <si>
    <t xml:space="preserve">P&amp;L SUMMARY</t>
  </si>
  <si>
    <t xml:space="preserve">EBITDA</t>
  </si>
  <si>
    <t xml:space="preserve">KEY METRICS</t>
  </si>
  <si>
    <t xml:space="preserve">Cumulative Cash Burn</t>
  </si>
  <si>
    <t xml:space="preserve">Months of Runway (from $500K)</t>
  </si>
  <si>
    <t xml:space="preserve">∞ (profitable)</t>
  </si>
  <si>
    <t xml:space="preserve">NOTES:</t>
  </si>
  <si>
    <t xml:space="preserve">Blue text = inputs; Black text = formulas</t>
  </si>
  <si>
    <t xml:space="preserve">Y1: MVP phase (10 pilots, $150K ARR from Verification SaaS)</t>
  </si>
  <si>
    <t xml:space="preserve">Y2+: Scaling pilot success, ramping tx fee volume, reaching profitability</t>
  </si>
  <si>
    <t xml:space="preserve">Assumptions: 80-100% Verification SaaS adoption, 0-3% tx fees on growing trade volume</t>
  </si>
  <si>
    <t xml:space="preserve">Series A assumed Q2 2027 at $1.5M-$2M pre-seed valuation (~3x MOIC)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</si>
</sst>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2C55E"/>
      <name val="Cambria"/>
      <family val="0"/>
      <charset val="1"/>
    </font>
    <font>
      <b val="true"/>
      <sz val="11"/>
      <color rgb="FF1A2332"/>
      <name val="Cambria"/>
      <family val="0"/>
      <charset val="1"/>
    </font>
    <font>
      <b val="true"/>
      <sz val="11"/>
      <name val="Cambria"/>
      <family val="0"/>
      <charset val="1"/>
    </font>
    <font>
      <sz val="10"/>
      <color rgb="FF0000FF"/>
      <name val="Cambria"/>
      <family val="0"/>
      <charset val="1"/>
    </font>
    <font>
      <sz val="10"/>
      <color rgb="FF000000"/>
      <name val="Cambria"/>
      <family val="0"/>
      <charset val="1"/>
    </font>
    <font>
      <b val="true"/>
      <sz val="11"/>
      <color rgb="FF22C55E"/>
      <name val="Cambria"/>
      <family val="0"/>
      <charset val="1"/>
    </font>
    <font>
      <b val="true"/>
      <sz val="10"/>
      <name val="Cambria"/>
      <family val="0"/>
      <charset val="1"/>
    </font>
    <font>
      <i val="true"/>
      <sz val="9"/>
      <color rgb="FF666666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2C55E"/>
        <bgColor rgb="FF33CCCC"/>
      </patternFill>
    </fill>
    <fill>
      <patternFill patternType="solid">
        <fgColor rgb="FFE2E8F0"/>
        <bgColor rgb="FFD1F4E8"/>
      </patternFill>
    </fill>
    <fill>
      <patternFill patternType="solid">
        <fgColor rgb="FFD1F4E8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1F4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22C55E"/>
      <rgbColor rgb="FF003300"/>
      <rgbColor rgb="FF333300"/>
      <rgbColor rgb="FF993300"/>
      <rgbColor rgb="FF993366"/>
      <rgbColor rgb="FF333399"/>
      <rgbColor rgb="FF1A23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7" min="2" style="0" width="16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5" customFormat="false" ht="15" hidden="false" customHeight="false" outlineLevel="0" collapsed="false">
      <c r="A5" s="3" t="s">
        <v>7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0" t="s">
        <v>8</v>
      </c>
      <c r="B6" s="4" t="n">
        <v>10</v>
      </c>
      <c r="C6" s="4" t="n">
        <v>25</v>
      </c>
      <c r="D6" s="4" t="n">
        <v>50</v>
      </c>
      <c r="E6" s="4" t="n">
        <v>100</v>
      </c>
      <c r="F6" s="4" t="n">
        <v>150</v>
      </c>
    </row>
    <row r="7" customFormat="false" ht="15" hidden="false" customHeight="false" outlineLevel="0" collapsed="false">
      <c r="A7" s="0" t="s">
        <v>9</v>
      </c>
      <c r="B7" s="4" t="n">
        <v>15</v>
      </c>
      <c r="C7" s="4" t="n">
        <v>50</v>
      </c>
      <c r="D7" s="4" t="n">
        <v>170</v>
      </c>
      <c r="E7" s="4" t="n">
        <v>220</v>
      </c>
      <c r="F7" s="4" t="n">
        <v>300</v>
      </c>
    </row>
    <row r="8" customFormat="false" ht="15" hidden="false" customHeight="false" outlineLevel="0" collapsed="false">
      <c r="A8" s="0" t="s">
        <v>10</v>
      </c>
      <c r="B8" s="4" t="n">
        <v>80</v>
      </c>
      <c r="C8" s="4" t="n">
        <v>95</v>
      </c>
      <c r="D8" s="4" t="n">
        <v>98</v>
      </c>
      <c r="E8" s="4" t="n">
        <v>99</v>
      </c>
      <c r="F8" s="4" t="n">
        <v>100</v>
      </c>
    </row>
    <row r="9" customFormat="false" ht="15" hidden="false" customHeight="false" outlineLevel="0" collapsed="false">
      <c r="A9" s="0" t="s">
        <v>11</v>
      </c>
      <c r="B9" s="4" t="n">
        <v>0</v>
      </c>
      <c r="C9" s="4" t="n">
        <v>100</v>
      </c>
      <c r="D9" s="4" t="n">
        <v>1500</v>
      </c>
      <c r="E9" s="4" t="n">
        <v>3800</v>
      </c>
      <c r="F9" s="4" t="n">
        <v>8000</v>
      </c>
    </row>
    <row r="10" customFormat="false" ht="15" hidden="false" customHeight="false" outlineLevel="0" collapsed="false">
      <c r="A10" s="0" t="s">
        <v>12</v>
      </c>
      <c r="B10" s="4" t="n">
        <v>0.01</v>
      </c>
      <c r="C10" s="4" t="n">
        <v>0.015</v>
      </c>
      <c r="D10" s="4" t="n">
        <v>0.02</v>
      </c>
      <c r="E10" s="4" t="n">
        <v>0.025</v>
      </c>
      <c r="F10" s="4" t="n">
        <v>0.03</v>
      </c>
    </row>
    <row r="11" customFormat="false" ht="15" hidden="false" customHeight="false" outlineLevel="0" collapsed="false">
      <c r="A11" s="0" t="s">
        <v>13</v>
      </c>
      <c r="B11" s="4" t="n">
        <v>0</v>
      </c>
      <c r="C11" s="4" t="n">
        <v>5</v>
      </c>
      <c r="D11" s="4" t="n">
        <v>3</v>
      </c>
      <c r="E11" s="4" t="n">
        <v>2</v>
      </c>
      <c r="F11" s="4" t="n">
        <v>2</v>
      </c>
    </row>
    <row r="13" customFormat="false" ht="15" hidden="false" customHeight="false" outlineLevel="0" collapsed="false">
      <c r="A13" s="3" t="s">
        <v>14</v>
      </c>
      <c r="B13" s="3"/>
      <c r="C13" s="3"/>
      <c r="D13" s="3"/>
      <c r="E13" s="3"/>
      <c r="F13" s="3"/>
    </row>
    <row r="14" customFormat="false" ht="15" hidden="false" customHeight="false" outlineLevel="0" collapsed="false">
      <c r="A14" s="0" t="s">
        <v>15</v>
      </c>
      <c r="B14" s="5" t="n">
        <f aca="false">$B6*$B7*$B8</f>
        <v>12000</v>
      </c>
      <c r="C14" s="5" t="n">
        <f aca="false">$C6*$C7*$C8</f>
        <v>118750</v>
      </c>
      <c r="D14" s="5" t="n">
        <f aca="false">$D6*$D7*$D8</f>
        <v>833000</v>
      </c>
      <c r="E14" s="5" t="n">
        <f aca="false">$E6*$E7*$E8</f>
        <v>2178000</v>
      </c>
      <c r="F14" s="5" t="n">
        <f aca="false">$F6*$F7*$F8</f>
        <v>4500000</v>
      </c>
    </row>
    <row r="15" customFormat="false" ht="15" hidden="false" customHeight="false" outlineLevel="0" collapsed="false">
      <c r="A15" s="0" t="s">
        <v>16</v>
      </c>
      <c r="B15" s="5" t="n">
        <f aca="false">$B$9*$B10</f>
        <v>0</v>
      </c>
      <c r="C15" s="5" t="n">
        <f aca="false">$C$9*$C10</f>
        <v>1.5</v>
      </c>
      <c r="D15" s="5" t="n">
        <f aca="false">$D$9*$D10</f>
        <v>30</v>
      </c>
      <c r="E15" s="5" t="n">
        <f aca="false">$E$9*$E10</f>
        <v>95</v>
      </c>
      <c r="F15" s="5" t="n">
        <f aca="false">$F$9*$F10</f>
        <v>240</v>
      </c>
    </row>
    <row r="16" customFormat="false" ht="15" hidden="false" customHeight="false" outlineLevel="0" collapsed="false">
      <c r="A16" s="0" t="s">
        <v>17</v>
      </c>
      <c r="B16" s="5" t="n">
        <f aca="false">B14+B15</f>
        <v>12000</v>
      </c>
      <c r="C16" s="5" t="n">
        <f aca="false">B14+B15</f>
        <v>12000</v>
      </c>
      <c r="D16" s="5" t="n">
        <f aca="false">B14+B15</f>
        <v>12000</v>
      </c>
      <c r="E16" s="5" t="n">
        <f aca="false">B14+B15</f>
        <v>12000</v>
      </c>
      <c r="F16" s="5" t="n">
        <f aca="false">B14+B15</f>
        <v>12000</v>
      </c>
    </row>
    <row r="18" customFormat="false" ht="15" hidden="false" customHeight="false" outlineLevel="0" collapsed="false">
      <c r="A18" s="3" t="s">
        <v>18</v>
      </c>
      <c r="B18" s="3"/>
      <c r="C18" s="3"/>
      <c r="D18" s="3"/>
      <c r="E18" s="3"/>
      <c r="F18" s="3"/>
    </row>
    <row r="19" customFormat="false" ht="15" hidden="false" customHeight="false" outlineLevel="0" collapsed="false">
      <c r="A19" s="0" t="s">
        <v>19</v>
      </c>
      <c r="B19" s="6" t="n">
        <v>200</v>
      </c>
      <c r="C19" s="6" t="n">
        <v>240</v>
      </c>
      <c r="D19" s="6" t="n">
        <v>280</v>
      </c>
      <c r="E19" s="6" t="n">
        <v>300</v>
      </c>
      <c r="F19" s="6" t="n">
        <v>320</v>
      </c>
    </row>
    <row r="20" customFormat="false" ht="15" hidden="false" customHeight="false" outlineLevel="0" collapsed="false">
      <c r="A20" s="0" t="s">
        <v>20</v>
      </c>
      <c r="B20" s="6" t="n">
        <v>50</v>
      </c>
      <c r="C20" s="6" t="n">
        <v>80</v>
      </c>
      <c r="D20" s="6" t="n">
        <v>120</v>
      </c>
      <c r="E20" s="6" t="n">
        <v>150</v>
      </c>
      <c r="F20" s="6" t="n">
        <v>180</v>
      </c>
    </row>
    <row r="21" customFormat="false" ht="15" hidden="false" customHeight="false" outlineLevel="0" collapsed="false">
      <c r="A21" s="0" t="s">
        <v>21</v>
      </c>
      <c r="B21" s="6" t="n">
        <v>30</v>
      </c>
      <c r="C21" s="6" t="n">
        <v>50</v>
      </c>
      <c r="D21" s="6" t="n">
        <v>100</v>
      </c>
      <c r="E21" s="6" t="n">
        <v>150</v>
      </c>
      <c r="F21" s="6" t="n">
        <v>200</v>
      </c>
    </row>
    <row r="22" customFormat="false" ht="15" hidden="false" customHeight="false" outlineLevel="0" collapsed="false">
      <c r="A22" s="0" t="s">
        <v>22</v>
      </c>
      <c r="B22" s="6" t="n">
        <v>20</v>
      </c>
      <c r="C22" s="6" t="n">
        <v>60</v>
      </c>
      <c r="D22" s="6" t="n">
        <v>120</v>
      </c>
      <c r="E22" s="6" t="n">
        <v>180</v>
      </c>
      <c r="F22" s="6" t="n">
        <v>250</v>
      </c>
    </row>
    <row r="23" customFormat="false" ht="15" hidden="false" customHeight="false" outlineLevel="0" collapsed="false">
      <c r="A23" s="0" t="s">
        <v>23</v>
      </c>
      <c r="B23" s="6" t="n">
        <v>15</v>
      </c>
      <c r="C23" s="6" t="n">
        <v>30</v>
      </c>
      <c r="D23" s="6" t="n">
        <v>50</v>
      </c>
      <c r="E23" s="6" t="n">
        <v>70</v>
      </c>
      <c r="F23" s="6" t="n">
        <v>100</v>
      </c>
    </row>
    <row r="24" customFormat="false" ht="15" hidden="false" customHeight="false" outlineLevel="0" collapsed="false">
      <c r="A24" s="7" t="s">
        <v>24</v>
      </c>
      <c r="B24" s="5" t="n">
        <f aca="false">SUM(B19:B23)</f>
        <v>315</v>
      </c>
      <c r="C24" s="5" t="n">
        <f aca="false">SUM(C19:C23)</f>
        <v>460</v>
      </c>
      <c r="D24" s="5" t="n">
        <f aca="false">SUM(D19:D23)</f>
        <v>670</v>
      </c>
      <c r="E24" s="5" t="n">
        <f aca="false">SUM(E19:E23)</f>
        <v>850</v>
      </c>
      <c r="F24" s="5" t="n">
        <f aca="false">SUM(F19:F23)</f>
        <v>1050</v>
      </c>
    </row>
    <row r="26" customFormat="false" ht="15" hidden="false" customHeight="false" outlineLevel="0" collapsed="false">
      <c r="A26" s="3" t="s">
        <v>25</v>
      </c>
      <c r="B26" s="3"/>
      <c r="C26" s="3"/>
      <c r="D26" s="3"/>
      <c r="E26" s="3"/>
      <c r="F26" s="3"/>
    </row>
    <row r="27" customFormat="false" ht="15" hidden="false" customHeight="false" outlineLevel="0" collapsed="false">
      <c r="A27" s="0" t="s">
        <v>17</v>
      </c>
      <c r="B27" s="8" t="n">
        <f aca="false">B16</f>
        <v>12000</v>
      </c>
      <c r="C27" s="8" t="n">
        <f aca="false">C16</f>
        <v>12000</v>
      </c>
      <c r="D27" s="8" t="n">
        <f aca="false">D16</f>
        <v>12000</v>
      </c>
      <c r="E27" s="8" t="n">
        <f aca="false">E16</f>
        <v>12000</v>
      </c>
      <c r="F27" s="8" t="n">
        <f aca="false">F16</f>
        <v>12000</v>
      </c>
    </row>
    <row r="28" customFormat="false" ht="15" hidden="false" customHeight="false" outlineLevel="0" collapsed="false">
      <c r="A28" s="0" t="s">
        <v>24</v>
      </c>
      <c r="B28" s="5" t="n">
        <f aca="false">B24</f>
        <v>315</v>
      </c>
      <c r="C28" s="5" t="n">
        <f aca="false">C24</f>
        <v>460</v>
      </c>
      <c r="D28" s="5" t="n">
        <f aca="false">D24</f>
        <v>670</v>
      </c>
      <c r="E28" s="5" t="n">
        <f aca="false">E24</f>
        <v>850</v>
      </c>
      <c r="F28" s="5" t="n">
        <f aca="false">F24</f>
        <v>1050</v>
      </c>
    </row>
    <row r="29" customFormat="false" ht="15" hidden="false" customHeight="false" outlineLevel="0" collapsed="false">
      <c r="A29" s="7" t="s">
        <v>26</v>
      </c>
      <c r="B29" s="9" t="n">
        <f aca="false">B27-B28</f>
        <v>11685</v>
      </c>
      <c r="C29" s="10" t="n">
        <f aca="false">C27-C28</f>
        <v>11540</v>
      </c>
      <c r="D29" s="10" t="n">
        <f aca="false">D27-D28</f>
        <v>11330</v>
      </c>
      <c r="E29" s="10" t="n">
        <f aca="false">E27-E28</f>
        <v>11150</v>
      </c>
      <c r="F29" s="10" t="n">
        <f aca="false">F27-F28</f>
        <v>10950</v>
      </c>
    </row>
    <row r="31" customFormat="false" ht="15" hidden="false" customHeight="false" outlineLevel="0" collapsed="false">
      <c r="A31" s="3" t="s">
        <v>27</v>
      </c>
      <c r="B31" s="3"/>
      <c r="C31" s="3"/>
      <c r="D31" s="3"/>
      <c r="E31" s="3"/>
      <c r="F31" s="3"/>
    </row>
    <row r="32" customFormat="false" ht="15" hidden="false" customHeight="false" outlineLevel="0" collapsed="false">
      <c r="A32" s="0" t="s">
        <v>28</v>
      </c>
      <c r="B32" s="5" t="n">
        <f aca="false">500-B29</f>
        <v>-11185</v>
      </c>
      <c r="C32" s="5" t="n">
        <f aca="false">B32-C29</f>
        <v>-22725</v>
      </c>
      <c r="D32" s="5" t="n">
        <f aca="false">C32-D29</f>
        <v>-34055</v>
      </c>
      <c r="E32" s="5" t="n">
        <f aca="false">D32-E29</f>
        <v>-45205</v>
      </c>
      <c r="F32" s="5" t="n">
        <f aca="false">E32-F29</f>
        <v>-56155</v>
      </c>
    </row>
    <row r="33" customFormat="false" ht="15" hidden="false" customHeight="false" outlineLevel="0" collapsed="false">
      <c r="A33" s="0" t="s">
        <v>29</v>
      </c>
      <c r="B33" s="0" t="n">
        <f aca="false">IF(B29&gt;=0,999,500/(B24/12))</f>
        <v>999</v>
      </c>
      <c r="C33" s="11" t="s">
        <v>30</v>
      </c>
      <c r="D33" s="11" t="s">
        <v>30</v>
      </c>
      <c r="E33" s="11" t="s">
        <v>30</v>
      </c>
      <c r="F33" s="11" t="s">
        <v>30</v>
      </c>
    </row>
    <row r="36" customFormat="false" ht="15" hidden="false" customHeight="false" outlineLevel="0" collapsed="false">
      <c r="A36" s="12" t="s">
        <v>31</v>
      </c>
    </row>
    <row r="37" customFormat="false" ht="15" hidden="false" customHeight="false" outlineLevel="0" collapsed="false">
      <c r="A37" s="13" t="s">
        <v>32</v>
      </c>
      <c r="B37" s="13"/>
      <c r="C37" s="13"/>
      <c r="D37" s="13"/>
      <c r="E37" s="13"/>
      <c r="F37" s="13"/>
    </row>
    <row r="38" customFormat="false" ht="15" hidden="false" customHeight="false" outlineLevel="0" collapsed="false">
      <c r="A38" s="13" t="s">
        <v>33</v>
      </c>
      <c r="B38" s="13"/>
      <c r="C38" s="13"/>
      <c r="D38" s="13"/>
      <c r="E38" s="13"/>
      <c r="F38" s="13"/>
    </row>
    <row r="39" customFormat="false" ht="15" hidden="false" customHeight="false" outlineLevel="0" collapsed="false">
      <c r="A39" s="13" t="s">
        <v>34</v>
      </c>
      <c r="B39" s="13"/>
      <c r="C39" s="13"/>
      <c r="D39" s="13"/>
      <c r="E39" s="13"/>
      <c r="F39" s="13"/>
    </row>
    <row r="40" customFormat="false" ht="15" hidden="false" customHeight="false" outlineLevel="0" collapsed="false">
      <c r="A40" s="13" t="s">
        <v>35</v>
      </c>
      <c r="B40" s="13"/>
      <c r="C40" s="13"/>
      <c r="D40" s="13"/>
      <c r="E40" s="13"/>
      <c r="F40" s="13"/>
    </row>
    <row r="41" customFormat="false" ht="15" hidden="false" customHeight="false" outlineLevel="0" collapsed="false">
      <c r="A41" s="13" t="s">
        <v>36</v>
      </c>
      <c r="B41" s="13"/>
      <c r="C41" s="13"/>
      <c r="D41" s="13"/>
      <c r="E41" s="13"/>
      <c r="F41" s="13"/>
    </row>
  </sheetData>
  <mergeCells count="11">
    <mergeCell ref="A1:G1"/>
    <mergeCell ref="A5:F5"/>
    <mergeCell ref="A13:F13"/>
    <mergeCell ref="A18:F18"/>
    <mergeCell ref="A26:F26"/>
    <mergeCell ref="A31:F31"/>
    <mergeCell ref="A37:F37"/>
    <mergeCell ref="A38:F38"/>
    <mergeCell ref="A39:F39"/>
    <mergeCell ref="A40:F40"/>
    <mergeCell ref="A41:F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2026-04-01T09:26:22Z</dcterms:created>
  <dc:creator>openpyxl</dc:creator>
  <dc:description/>
  <dc:language>en-US</dc:language>
  <cp:lastModifiedBy/>
  <dcterms:modified xsi:type="dcterms:W3CDTF">2026-04-01T09:26:22Z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