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<sst xmlns="http://schemas.openxmlformats.org/spreadsheetml/2006/main" count="41" uniqueCount="31">
  <si>
    <t xml:space="preserve">CredChain™ — 5-Year Financial Model</t>
  </si>
  <si>
    <t xml:space="preserve">KEY ASSUMPTIONS</t>
  </si>
  <si>
    <t xml:space="preserve">Blended Rev/Emp/Month ($)</t>
  </si>
  <si>
    <t xml:space="preserve">Per-Credential Revenue ($)</t>
  </si>
  <si>
    <t xml:space="preserve">Upsell % of Base</t>
  </si>
  <si>
    <t xml:space="preserve">OPERATING METRICS</t>
  </si>
  <si>
    <t xml:space="preserve">Metric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</si>
  <si>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</si>
  <si>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</si>
  <si>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</si>
  <si>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</si>
  <si>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</si>
  <si>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Active Customers</t>
  </si>
  <si>
    <t xml:space="preserve">Total Employees</t>
  </si>
  <si>
    <t xml:space="preserve">Credentials Issued/Year</t>
  </si>
  <si>
    <t xml:space="preserve">REVENUE PROJECTIONS</t>
  </si>
  <si>
    <t xml:space="preserve">Revenue Item</t>
  </si>
  <si>
    <t xml:space="preserve">Subscription Revenue</t>
  </si>
  <si>
    <t xml:space="preserve">Per-Credential Revenue</t>
  </si>
  <si>
    <t xml:space="preserve">Upsell &amp; Compliance</t>
  </si>
  <si>
    <t xml:space="preserve">TOTAL REVENUE</t>
  </si>
  <si>
    <t xml:space="preserve">OPERATING EXPENSES</t>
  </si>
  <si>
    <t xml:space="preserve">Expense Category</t>
  </si>
  <si>
    <t xml:space="preserve">Engineering</t>
  </si>
  <si>
    <t xml:space="preserve">Sales &amp; Marketing</t>
  </si>
  <si>
    <t xml:space="preserve">Operations &amp; Admin</t>
  </si>
  <si>
    <t xml:space="preserve">Infrastructure</t>
  </si>
  <si>
    <t xml:space="preserve">Customer Support</t>
  </si>
  <si>
    <t xml:space="preserve">TOTAL OPEX</t>
  </si>
  <si>
    <t xml:space="preserve">NET INCOME (EBITDA)</t>
  </si>
  <si>
    <t xml:space="preserve">Net Margin 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</si>
</sst>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4B8A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4B8A6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D5E8F0"/>
        <bgColor rgb="FFE8F5E9"/>
      </patternFill>
    </fill>
    <fill>
      <patternFill patternType="solid">
        <fgColor rgb="FFE8F5E9"/>
        <bgColor rgb="FFD5E8F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5E9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14B8A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" hidden="false" customHeight="false" outlineLevel="0" collapsed="false">
      <c r="A4" s="0" t="s">
        <v>2</v>
      </c>
      <c r="B4" s="3" t="n">
        <v>3.2</v>
      </c>
    </row>
    <row r="5" customFormat="false" ht="15" hidden="false" customHeight="false" outlineLevel="0" collapsed="false">
      <c r="A5" s="0" t="s">
        <v>3</v>
      </c>
      <c r="B5" s="3" t="n">
        <v>1.5</v>
      </c>
    </row>
    <row r="6" customFormat="false" ht="15" hidden="false" customHeight="false" outlineLevel="0" collapsed="false">
      <c r="A6" s="0" t="s">
        <v>4</v>
      </c>
      <c r="B6" s="3" t="n">
        <v>0.35</v>
      </c>
    </row>
    <row r="8" customFormat="false" ht="15" hidden="false" customHeight="false" outlineLevel="0" collapsed="false">
      <c r="A8" s="2" t="s">
        <v>5</v>
      </c>
      <c r="B8" s="2"/>
      <c r="C8" s="2"/>
      <c r="D8" s="2"/>
      <c r="E8" s="2"/>
      <c r="F8" s="2"/>
    </row>
    <row r="9" customFormat="false" ht="15" hidden="false" customHeight="false" outlineLevel="0" collapsed="false">
      <c r="A9" s="0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customFormat="false" ht="15" hidden="false" customHeight="false" outlineLevel="0" collapsed="false">
      <c r="A10" s="0" t="s">
        <v>12</v>
      </c>
      <c r="B10" s="0" t="n">
        <v>6</v>
      </c>
      <c r="C10" s="0" t="n">
        <v>30</v>
      </c>
      <c r="D10" s="0" t="n">
        <v>100</v>
      </c>
      <c r="E10" s="0" t="n">
        <v>215</v>
      </c>
      <c r="F10" s="0" t="n">
        <v>450</v>
      </c>
    </row>
    <row r="11" customFormat="false" ht="15" hidden="false" customHeight="false" outlineLevel="0" collapsed="false">
      <c r="A11" s="0" t="s">
        <v>13</v>
      </c>
      <c r="B11" s="0" t="n">
        <v>4800</v>
      </c>
      <c r="C11" s="0" t="n">
        <v>24000</v>
      </c>
      <c r="D11" s="0" t="n">
        <v>80000</v>
      </c>
      <c r="E11" s="0" t="n">
        <v>172000</v>
      </c>
      <c r="F11" s="0" t="n">
        <v>360000</v>
      </c>
    </row>
    <row r="12" customFormat="false" ht="15" hidden="false" customHeight="false" outlineLevel="0" collapsed="false">
      <c r="A12" s="0" t="s">
        <v>14</v>
      </c>
      <c r="B12" s="0" t="n">
        <v>28800</v>
      </c>
      <c r="C12" s="0" t="n">
        <v>192000</v>
      </c>
      <c r="D12" s="0" t="n">
        <v>680000</v>
      </c>
      <c r="E12" s="0" t="n">
        <v>1848000</v>
      </c>
      <c r="F12" s="0" t="n">
        <v>4860000</v>
      </c>
    </row>
    <row r="14" customFormat="false" ht="15" hidden="false" customHeight="false" outlineLevel="0" collapsed="false">
      <c r="A14" s="2" t="s">
        <v>15</v>
      </c>
      <c r="B14" s="2"/>
      <c r="C14" s="2"/>
      <c r="D14" s="2"/>
      <c r="E14" s="2"/>
      <c r="F14" s="2"/>
    </row>
    <row r="15" customFormat="false" ht="15" hidden="false" customHeight="false" outlineLevel="0" collapsed="false">
      <c r="A15" s="0" t="s">
        <v>16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</row>
    <row r="16" customFormat="false" ht="15" hidden="false" customHeight="false" outlineLevel="0" collapsed="false">
      <c r="A16" s="0" t="s">
        <v>17</v>
      </c>
      <c r="B16" s="5" t="n">
        <f aca="false">B11*$B$4*12</f>
        <v>184320</v>
      </c>
      <c r="C16" s="5" t="n">
        <f aca="false">C11*$B$4*12</f>
        <v>921600</v>
      </c>
      <c r="D16" s="5" t="n">
        <f aca="false">D11*$B$4*12</f>
        <v>3072000</v>
      </c>
      <c r="E16" s="5" t="n">
        <f aca="false">E11*$B$4*12</f>
        <v>6604800</v>
      </c>
      <c r="F16" s="5" t="n">
        <f aca="false">F11*$B$4*12</f>
        <v>13824000</v>
      </c>
    </row>
    <row r="17" customFormat="false" ht="15" hidden="false" customHeight="false" outlineLevel="0" collapsed="false">
      <c r="A17" s="0" t="s">
        <v>18</v>
      </c>
      <c r="B17" s="5" t="n">
        <f aca="false">B12*$B$5</f>
        <v>43200</v>
      </c>
      <c r="C17" s="5" t="n">
        <f aca="false">C12*$B$5</f>
        <v>288000</v>
      </c>
      <c r="D17" s="5" t="n">
        <f aca="false">D12*$B$5</f>
        <v>1020000</v>
      </c>
      <c r="E17" s="5" t="n">
        <f aca="false">E12*$B$5</f>
        <v>2772000</v>
      </c>
      <c r="F17" s="5" t="n">
        <f aca="false">F12*$B$5</f>
        <v>7290000</v>
      </c>
    </row>
    <row r="18" customFormat="false" ht="15" hidden="false" customHeight="false" outlineLevel="0" collapsed="false">
      <c r="A18" s="0" t="s">
        <v>19</v>
      </c>
      <c r="B18" s="5" t="n">
        <f aca="false">(B16+B17)*$B$6</f>
        <v>79632</v>
      </c>
      <c r="C18" s="5" t="n">
        <f aca="false">(C16+C17)*$B$6</f>
        <v>423360</v>
      </c>
      <c r="D18" s="5" t="n">
        <f aca="false">(D16+D17)*$B$6</f>
        <v>1432200</v>
      </c>
      <c r="E18" s="5" t="n">
        <f aca="false">(E16+E17)*$B$6</f>
        <v>3281880</v>
      </c>
      <c r="F18" s="5" t="n">
        <f aca="false">(F16+F17)*$B$6</f>
        <v>7389900</v>
      </c>
    </row>
    <row r="19" customFormat="false" ht="15" hidden="false" customHeight="false" outlineLevel="0" collapsed="false">
      <c r="A19" s="6" t="s">
        <v>20</v>
      </c>
      <c r="B19" s="6" t="n">
        <f aca="false">B16+B17+B18</f>
        <v>307152</v>
      </c>
      <c r="C19" s="6" t="n">
        <f aca="false">C16+C17+C18</f>
        <v>1632960</v>
      </c>
      <c r="D19" s="6" t="n">
        <f aca="false">D16+D17+D18</f>
        <v>5524200</v>
      </c>
      <c r="E19" s="6" t="n">
        <f aca="false">E16+E17+E18</f>
        <v>12658680</v>
      </c>
      <c r="F19" s="6" t="n">
        <f aca="false">F16+F17+F18</f>
        <v>28503900</v>
      </c>
    </row>
    <row r="21" customFormat="false" ht="15" hidden="false" customHeight="false" outlineLevel="0" collapsed="false">
      <c r="A21" s="2" t="s">
        <v>21</v>
      </c>
      <c r="B21" s="2"/>
      <c r="C21" s="2"/>
      <c r="D21" s="2"/>
      <c r="E21" s="2"/>
      <c r="F21" s="2"/>
    </row>
    <row r="22" customFormat="false" ht="15" hidden="false" customHeight="false" outlineLevel="0" collapsed="false">
      <c r="A22" s="0" t="s">
        <v>22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</row>
    <row r="23" customFormat="false" ht="15" hidden="false" customHeight="false" outlineLevel="0" collapsed="false">
      <c r="A23" s="0" t="s">
        <v>23</v>
      </c>
      <c r="B23" s="5" t="n">
        <v>80000</v>
      </c>
      <c r="C23" s="5" t="n">
        <v>150000</v>
      </c>
      <c r="D23" s="5" t="n">
        <v>280000</v>
      </c>
      <c r="E23" s="5" t="n">
        <v>400000</v>
      </c>
      <c r="F23" s="5" t="n">
        <v>550000</v>
      </c>
    </row>
    <row r="24" customFormat="false" ht="15" hidden="false" customHeight="false" outlineLevel="0" collapsed="false">
      <c r="A24" s="0" t="s">
        <v>24</v>
      </c>
      <c r="B24" s="5" t="n">
        <v>60000</v>
      </c>
      <c r="C24" s="5" t="n">
        <v>120000</v>
      </c>
      <c r="D24" s="5" t="n">
        <v>250000</v>
      </c>
      <c r="E24" s="5" t="n">
        <v>450000</v>
      </c>
      <c r="F24" s="5" t="n">
        <v>650000</v>
      </c>
    </row>
    <row r="25" customFormat="false" ht="15" hidden="false" customHeight="false" outlineLevel="0" collapsed="false">
      <c r="A25" s="0" t="s">
        <v>25</v>
      </c>
      <c r="B25" s="5" t="n">
        <v>40000</v>
      </c>
      <c r="C25" s="5" t="n">
        <v>60000</v>
      </c>
      <c r="D25" s="5" t="n">
        <v>100000</v>
      </c>
      <c r="E25" s="5" t="n">
        <v>150000</v>
      </c>
      <c r="F25" s="5" t="n">
        <v>200000</v>
      </c>
    </row>
    <row r="26" customFormat="false" ht="15" hidden="false" customHeight="false" outlineLevel="0" collapsed="false">
      <c r="A26" s="0" t="s">
        <v>26</v>
      </c>
      <c r="B26" s="5" t="n">
        <v>15000</v>
      </c>
      <c r="C26" s="5" t="n">
        <v>35000</v>
      </c>
      <c r="D26" s="5" t="n">
        <v>80000</v>
      </c>
      <c r="E26" s="5" t="n">
        <v>150000</v>
      </c>
      <c r="F26" s="5" t="n">
        <v>250000</v>
      </c>
    </row>
    <row r="27" customFormat="false" ht="15" hidden="false" customHeight="false" outlineLevel="0" collapsed="false">
      <c r="A27" s="0" t="s">
        <v>27</v>
      </c>
      <c r="B27" s="5" t="n">
        <v>25000</v>
      </c>
      <c r="C27" s="5" t="n">
        <v>50000</v>
      </c>
      <c r="D27" s="5" t="n">
        <v>100000</v>
      </c>
      <c r="E27" s="5" t="n">
        <v>180000</v>
      </c>
      <c r="F27" s="5" t="n">
        <v>280000</v>
      </c>
    </row>
    <row r="29" customFormat="false" ht="15" hidden="false" customHeight="false" outlineLevel="0" collapsed="false">
      <c r="A29" s="6" t="s">
        <v>28</v>
      </c>
      <c r="B29" s="6" t="n">
        <f aca="false">SUM(B23:B27)</f>
        <v>220000</v>
      </c>
      <c r="C29" s="6" t="n">
        <f aca="false">SUM(C23:C27)</f>
        <v>415000</v>
      </c>
      <c r="D29" s="6" t="n">
        <f aca="false">SUM(D23:D27)</f>
        <v>810000</v>
      </c>
      <c r="E29" s="6" t="n">
        <f aca="false">SUM(E23:E27)</f>
        <v>1330000</v>
      </c>
      <c r="F29" s="6" t="n">
        <f aca="false">SUM(F23:F27)</f>
        <v>1930000</v>
      </c>
    </row>
    <row r="31" customFormat="false" ht="15" hidden="false" customHeight="false" outlineLevel="0" collapsed="false">
      <c r="A31" s="7" t="s">
        <v>29</v>
      </c>
      <c r="B31" s="7" t="n">
        <f aca="false">B19-B29</f>
        <v>87152</v>
      </c>
      <c r="C31" s="7" t="n">
        <f aca="false">C19-C29</f>
        <v>1217960</v>
      </c>
      <c r="D31" s="7" t="n">
        <f aca="false">D19-D29</f>
        <v>4714200</v>
      </c>
      <c r="E31" s="7" t="n">
        <f aca="false">E19-E29</f>
        <v>11328680</v>
      </c>
      <c r="F31" s="7" t="n">
        <f aca="false">F19-F29</f>
        <v>26573900</v>
      </c>
    </row>
    <row r="32" customFormat="false" ht="15" hidden="false" customHeight="false" outlineLevel="0" collapsed="false">
      <c r="A32" s="8" t="s">
        <v>30</v>
      </c>
      <c r="B32" s="8" t="n">
        <f aca="false">IF(B19=0,0,B31/B19)</f>
        <v>0.283742251393447</v>
      </c>
      <c r="C32" s="8" t="n">
        <f aca="false">IF(C19=0,0,C31/C19)</f>
        <v>0.745860278267686</v>
      </c>
      <c r="D32" s="8" t="n">
        <f aca="false">IF(D19=0,0,D31/D19)</f>
        <v>0.853372434017595</v>
      </c>
      <c r="E32" s="8" t="n">
        <f aca="false">IF(E19=0,0,E31/E19)</f>
        <v>0.894933752966344</v>
      </c>
      <c r="F32" s="8" t="n">
        <f aca="false">IF(F19=0,0,F31/F19)</f>
        <v>0.932289967337803</v>
      </c>
    </row>
  </sheetData>
  <mergeCells count="5">
    <mergeCell ref="A1:F1"/>
    <mergeCell ref="A3:F3"/>
    <mergeCell ref="A8:F8"/>
    <mergeCell ref="A14:F14"/>
    <mergeCell ref="A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2026-04-01T10:02:52Z</dcterms:created>
  <dc:creator>openpyxl</dc:creator>
  <dc:description/>
  <dc:language>en-US</dc:language>
  <cp:lastModifiedBy/>
  <dcterms:modified xsi:type="dcterms:W3CDTF">2026-04-01T10:02:52Z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