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inancial Model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0.0%"/>
    <numFmt numFmtId="166" formatCode="\$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b val="1"/>
      <sz val="12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00"/>
      <sz val="11"/>
    </font>
    <font>
      <name val="Cambria"/>
      <charset val="1"/>
      <family val="0"/>
      <b val="1"/>
      <color rgb="FF000000"/>
      <sz val="11"/>
    </font>
  </fonts>
  <fills count="6">
    <fill>
      <patternFill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472C4"/>
        <bgColor rgb="FF666699"/>
      </patternFill>
    </fill>
    <fill>
      <patternFill patternType="solid">
        <fgColor rgb="FFE7E6E6"/>
        <bgColor rgb="FFC6EFCE"/>
      </patternFill>
    </fill>
    <fill>
      <patternFill patternType="solid">
        <fgColor rgb="FFC6EFCE"/>
        <bgColor rgb="FFCC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164" fontId="6" fillId="2" borderId="0" applyAlignment="1" pivotButton="0" quotePrefix="0" xfId="0">
      <alignment horizontal="general" vertical="bottom"/>
    </xf>
    <xf numFmtId="165" fontId="6" fillId="2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bottom"/>
    </xf>
    <xf numFmtId="1" fontId="6" fillId="2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9" fillId="5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1" fontId="6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general" vertical="bottom"/>
    </xf>
    <xf numFmtId="164" fontId="6" fillId="2" borderId="0" applyAlignment="1" pivotButton="0" quotePrefix="0" xfId="0">
      <alignment horizontal="general" vertical="bottom"/>
    </xf>
    <xf numFmtId="165" fontId="6" fillId="2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bottom"/>
    </xf>
    <xf numFmtId="1" fontId="6" fillId="2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164" fontId="9" fillId="4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164" fontId="9" fillId="5" borderId="0" applyAlignment="1" pivotButton="0" quotePrefix="0" xfId="0">
      <alignment horizontal="general" vertical="bottom"/>
    </xf>
    <xf numFmtId="166" fontId="8" fillId="0" borderId="0" applyAlignment="1" pivotButton="0" quotePrefix="0" xfId="0">
      <alignment horizontal="general" vertical="bottom"/>
    </xf>
    <xf numFmtId="1" fontId="6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2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0" customWidth="1" style="15" min="1" max="1"/>
    <col width="16" customWidth="1" style="15" min="2" max="6"/>
  </cols>
  <sheetData>
    <row r="1" ht="17.25" customHeight="1" s="16">
      <c r="A1" s="17" t="inlineStr">
        <is>
          <t>Grid Shares™ Financial Model</t>
        </is>
      </c>
    </row>
    <row r="3" ht="15" customHeight="1" s="16">
      <c r="A3" s="18" t="inlineStr">
        <is>
          <t>ASSUMPTIONS</t>
        </is>
      </c>
    </row>
    <row r="4" ht="15" customHeight="1" s="16">
      <c r="A4" s="15" t="inlineStr">
        <is>
          <t>Avg revenue per asset (annual)</t>
        </is>
      </c>
      <c r="B4" s="19" t="n">
        <v>50000</v>
      </c>
    </row>
    <row r="5" ht="15" customHeight="1" s="16">
      <c r="A5" s="15" t="inlineStr">
        <is>
          <t>Distribution commission rate</t>
        </is>
      </c>
      <c r="B5" s="20" t="n">
        <v>0.015</v>
      </c>
    </row>
    <row r="6" ht="15" customHeight="1" s="16">
      <c r="A6" s="15" t="inlineStr">
        <is>
          <t>SaaS fee per asset (monthly)</t>
        </is>
      </c>
      <c r="B6" s="19" t="n">
        <v>10000</v>
      </c>
    </row>
    <row r="8" ht="15" customHeight="1" s="16">
      <c r="A8" s="18" t="inlineStr">
        <is>
          <t>INCOME STATEMENT (5-Year Projection)</t>
        </is>
      </c>
    </row>
    <row r="9" ht="15" customHeight="1" s="16">
      <c r="A9" s="21" t="n"/>
      <c r="B9" s="21" t="inlineStr">
        <is>
          <t>Year 1</t>
        </is>
      </c>
      <c r="C9" s="21" t="inlineStr">
        <is>
          <t>Year 2</t>
        </is>
      </c>
      <c r="D9" s="21" t="inlineStr">
        <is>
          <t>Year 3</t>
        </is>
      </c>
      <c r="E9" s="21" t="inlineStr">
        <is>
          <t>Year 4</t>
        </is>
      </c>
      <c r="F9" s="21" t="inlineStr">
        <is>
          <t>Year 5</t>
        </is>
      </c>
    </row>
    <row r="10" ht="15" customHeight="1" s="16">
      <c r="A10" s="15" t="inlineStr">
        <is>
          <t>Number of Assets</t>
        </is>
      </c>
      <c r="B10" s="22" t="n">
        <v>1</v>
      </c>
      <c r="C10" s="22" t="n">
        <v>1</v>
      </c>
      <c r="D10" s="22" t="n">
        <v>100</v>
      </c>
      <c r="E10" s="22" t="n">
        <v>275</v>
      </c>
      <c r="F10" s="22" t="n">
        <v>650</v>
      </c>
      <c r="G10" s="15" t="n">
        <v>1000</v>
      </c>
    </row>
    <row r="11" ht="15" customHeight="1" s="16">
      <c r="A11" s="15" t="inlineStr">
        <is>
          <t>Distribution Commission Revenue</t>
        </is>
      </c>
      <c r="B11" s="23">
        <f>B10*$B$4*$B$5</f>
        <v/>
      </c>
      <c r="C11" s="23">
        <f>C10*$B$4*$B$5</f>
        <v/>
      </c>
      <c r="D11" s="23">
        <f>D10*$B$4*$B$5</f>
        <v/>
      </c>
      <c r="E11" s="23">
        <f>E10*$B$4*$B$5</f>
        <v/>
      </c>
      <c r="F11" s="23">
        <f>F10*$B$4*$B$5</f>
        <v/>
      </c>
      <c r="G11" s="15">
        <f>G10*$B$4*$B$5</f>
        <v/>
      </c>
    </row>
    <row r="12" ht="15" customHeight="1" s="16">
      <c r="A12" s="15" t="inlineStr">
        <is>
          <t>SaaS Platform Fees (Monthly × 12)</t>
        </is>
      </c>
      <c r="B12" s="23">
        <f>B10*$B$6*12</f>
        <v/>
      </c>
      <c r="C12" s="23">
        <f>C10*$B$6*12</f>
        <v/>
      </c>
      <c r="D12" s="23">
        <f>D10*$B$6*12</f>
        <v/>
      </c>
      <c r="E12" s="23">
        <f>E10*$B$6*12</f>
        <v/>
      </c>
      <c r="F12" s="23">
        <f>F10*$B$6*12</f>
        <v/>
      </c>
      <c r="G12" s="15">
        <f>G10*$B$6*12</f>
        <v/>
      </c>
    </row>
    <row r="13" ht="15" customHeight="1" s="16">
      <c r="A13" s="15" t="inlineStr">
        <is>
          <t>Total Revenue</t>
        </is>
      </c>
      <c r="B13" s="24">
        <f>B11+B12</f>
        <v/>
      </c>
      <c r="C13" s="24">
        <f>C11+C12</f>
        <v/>
      </c>
      <c r="D13" s="24">
        <f>D11+D12</f>
        <v/>
      </c>
      <c r="E13" s="24">
        <f>E11+E12</f>
        <v/>
      </c>
      <c r="F13" s="24">
        <f>F11+F12</f>
        <v/>
      </c>
      <c r="G13" s="15">
        <f>G11+G12</f>
        <v/>
      </c>
    </row>
    <row r="15" ht="15" customHeight="1" s="16">
      <c r="A15" s="15" t="inlineStr">
        <is>
          <t>Operating Expenses</t>
        </is>
      </c>
    </row>
    <row r="16" ht="15" customHeight="1" s="16">
      <c r="A16" s="15" t="inlineStr">
        <is>
          <t>Engineering &amp; Product</t>
        </is>
      </c>
      <c r="B16" s="25" t="n">
        <v>150000</v>
      </c>
      <c r="C16" s="25" t="n">
        <v>300000</v>
      </c>
      <c r="D16" s="25" t="n">
        <v>500000</v>
      </c>
      <c r="E16" s="25" t="n">
        <v>750000</v>
      </c>
      <c r="F16" s="25" t="n">
        <v>1000000</v>
      </c>
    </row>
    <row r="17" ht="15" customHeight="1" s="16">
      <c r="A17" s="15" t="inlineStr">
        <is>
          <t>Compliance &amp; Legal</t>
        </is>
      </c>
      <c r="B17" s="25" t="n">
        <v>80000</v>
      </c>
      <c r="C17" s="25" t="n">
        <v>150000</v>
      </c>
      <c r="D17" s="25" t="n">
        <v>250000</v>
      </c>
      <c r="E17" s="25" t="n">
        <v>350000</v>
      </c>
      <c r="F17" s="25" t="n">
        <v>400000</v>
      </c>
    </row>
    <row r="18" ht="15" customHeight="1" s="16">
      <c r="A18" s="15" t="inlineStr">
        <is>
          <t>Sales &amp; Marketing</t>
        </is>
      </c>
      <c r="B18" s="25" t="n">
        <v>100000</v>
      </c>
      <c r="C18" s="25" t="n">
        <v>250000</v>
      </c>
      <c r="D18" s="25" t="n">
        <v>500000</v>
      </c>
      <c r="E18" s="25" t="n">
        <v>750000</v>
      </c>
      <c r="F18" s="25" t="n">
        <v>1000000</v>
      </c>
    </row>
    <row r="19" ht="15" customHeight="1" s="16">
      <c r="A19" s="15" t="inlineStr">
        <is>
          <t>Infrastructure &amp; Hosting</t>
        </is>
      </c>
      <c r="B19" s="23">
        <f>B10*1000</f>
        <v/>
      </c>
      <c r="C19" s="23">
        <f>C10*1000</f>
        <v/>
      </c>
      <c r="D19" s="23">
        <f>D10*1000</f>
        <v/>
      </c>
      <c r="E19" s="23">
        <f>E10*1000</f>
        <v/>
      </c>
      <c r="F19" s="23">
        <f>F10*1000</f>
        <v/>
      </c>
      <c r="G19" s="15">
        <f>G10*1000</f>
        <v/>
      </c>
    </row>
    <row r="20" ht="15" customHeight="1" s="16">
      <c r="A20" s="15" t="inlineStr">
        <is>
          <t>Total OpEx</t>
        </is>
      </c>
      <c r="B20" s="24">
        <f>B16+B17+B18+B19</f>
        <v/>
      </c>
      <c r="C20" s="24">
        <f>C16+C17+C18+C19</f>
        <v/>
      </c>
      <c r="D20" s="24">
        <f>D16+D17+D18+D19</f>
        <v/>
      </c>
      <c r="E20" s="24">
        <f>E16+E17+E18+E19</f>
        <v/>
      </c>
      <c r="F20" s="24">
        <f>F16+F17+F18+F19</f>
        <v/>
      </c>
      <c r="G20" s="15">
        <f>G16+G17+G18+G19</f>
        <v/>
      </c>
    </row>
    <row r="22" ht="15" customHeight="1" s="16">
      <c r="A22" s="15" t="inlineStr">
        <is>
          <t>EBITDA</t>
        </is>
      </c>
      <c r="B22" s="26">
        <f>B13-B20</f>
        <v/>
      </c>
      <c r="C22" s="26">
        <f>C13-C20</f>
        <v/>
      </c>
      <c r="D22" s="26">
        <f>D13-D20</f>
        <v/>
      </c>
      <c r="E22" s="26">
        <f>E13-E20</f>
        <v/>
      </c>
      <c r="F22" s="26">
        <f>F13-F20</f>
        <v/>
      </c>
      <c r="G22" s="15">
        <f>G13-G20</f>
        <v/>
      </c>
    </row>
    <row r="24" ht="15" customHeight="1" s="16">
      <c r="A24" s="18" t="inlineStr">
        <is>
          <t>KEY METRICS</t>
        </is>
      </c>
    </row>
    <row r="25" ht="15" customHeight="1" s="16">
      <c r="A25" s="15" t="inlineStr">
        <is>
          <t>Annual Recurring Revenue (ARR) ($M)</t>
        </is>
      </c>
      <c r="B25" s="27">
        <f>B13/1000000</f>
        <v/>
      </c>
      <c r="C25" s="27">
        <f>C13/1000000</f>
        <v/>
      </c>
      <c r="D25" s="27">
        <f>D13/1000000</f>
        <v/>
      </c>
      <c r="E25" s="27">
        <f>E13/1000000</f>
        <v/>
      </c>
      <c r="F25" s="27">
        <f>F13/1000000</f>
        <v/>
      </c>
      <c r="G25" s="15">
        <f>G13/1000000</f>
        <v/>
      </c>
    </row>
    <row r="26" ht="15" customHeight="1" s="16">
      <c r="A26" s="15" t="inlineStr">
        <is>
          <t>Number of Token Holders (estimated)</t>
        </is>
      </c>
      <c r="B26" s="28" t="n">
        <v>50</v>
      </c>
      <c r="C26" s="28" t="n">
        <v>50</v>
      </c>
      <c r="D26" s="28" t="n">
        <v>500</v>
      </c>
      <c r="E26" s="28" t="n">
        <v>5000</v>
      </c>
      <c r="F26" s="28" t="n">
        <v>25000</v>
      </c>
      <c r="G26" t="n">
        <v>50000</v>
      </c>
    </row>
    <row r="27" ht="15" customHeight="1" s="16">
      <c r="A27" s="15" t="inlineStr">
        <is>
          <t>EBITDA Margin %</t>
        </is>
      </c>
      <c r="B27" s="29">
        <f>B22/B13</f>
        <v/>
      </c>
      <c r="C27" s="29">
        <f>C22/C13</f>
        <v/>
      </c>
      <c r="D27" s="29">
        <f>D22/D13</f>
        <v/>
      </c>
      <c r="E27" s="29">
        <f>E22/E13</f>
        <v/>
      </c>
      <c r="F27" s="29">
        <f>F22/F13</f>
        <v/>
      </c>
      <c r="G27" s="15">
        <f>G22/G13</f>
        <v/>
      </c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2026-04-01T09:39:28Z</dcterms:created>
  <dcterms:modified xmlns:dcterms="http://purl.org/dc/terms/" xmlns:xsi="http://www.w3.org/2001/XMLSchema-instance" xsi:type="dcterms:W3CDTF">2026-04-01T09:41:00Z</dcterms:modified>
  <cp:revision>0</cp:revision>
</cp:coreProperties>
</file>