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ial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<sst xmlns="http://schemas.openxmlformats.org/spreadsheetml/2006/main" count="37" uniqueCount="37">
  <si>
    <t xml:space="preserve">SIGNAL TOKENS™ FINANCIAL MODEL</t>
  </si>
  <si>
    <t xml:space="preserve">ASSUMPTIONS</t>
  </si>
  <si>
    <t xml:space="preserve">Year 1 Users</t>
  </si>
  <si>
    <t xml:space="preserve">Year 1 Avg Token Value ($)</t>
  </si>
  <si>
    <t xml:space="preserve">Year 1 Engagement per User (annual)</t>
  </si>
  <si>
    <t xml:space="preserve">Marketplace Fee %</t>
  </si>
  <si>
    <t xml:space="preserve">User Growth Rate Y2-Y5</t>
  </si>
  <si>
    <t xml:space="preserve">Token Value Growth Y2-Y5</t>
  </si>
  <si>
    <t xml:space="preserve">Publisher SaaS Price (monthly)</t>
  </si>
  <si>
    <t xml:space="preserve">SaaS Subscriber Adoption %</t>
  </si>
  <si>
    <t xml:space="preserve">OPERATING ASSUMPTIONS</t>
  </si>
  <si>
    <t xml:space="preserve">Engineering Cost (Y1, annual)</t>
  </si>
  <si>
    <t xml:space="preserve">Sales &amp; Marketing Cost (Y1, annual)</t>
  </si>
  <si>
    <t xml:space="preserve">Operations Cost (Y1, annual)</t>
  </si>
  <si>
    <t xml:space="preserve">Metric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</si>
  <si>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</si>
  <si>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</si>
  <si>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</si>
  <si>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</si>
  <si>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</si>
  <si>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Active Users</t>
  </si>
  <si>
    <t xml:space="preserve">Total Engagements (annual)</t>
  </si>
  <si>
    <t xml:space="preserve">Avg Token Value ($)</t>
  </si>
  <si>
    <t xml:space="preserve">REVENUE</t>
  </si>
  <si>
    <t xml:space="preserve">Marketplace Revenue</t>
  </si>
  <si>
    <t xml:space="preserve">SaaS Revenue</t>
  </si>
  <si>
    <t xml:space="preserve">Brand Licensing</t>
  </si>
  <si>
    <t xml:space="preserve">TOTAL REVENUE</t>
  </si>
  <si>
    <t xml:space="preserve">OPERATING COSTS</t>
  </si>
  <si>
    <t xml:space="preserve">Engineering</t>
  </si>
  <si>
    <t xml:space="preserve">Sales &amp; Marketing</t>
  </si>
  <si>
    <t xml:space="preserve">Operations &amp; Admin</t>
  </si>
  <si>
    <t xml:space="preserve">TOTAL OPEX</t>
  </si>
  <si>
    <t xml:space="preserve">EBITDA</t>
  </si>
  <si>
    <t xml:space="preserve">UNIT ECONOMICS</t>
  </si>
  <si>
    <t xml:space="preserve">Revenue per User (annual)</t>
  </si>
  <si>
    <t xml:space="preserve">Operating Cost per User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</si>
</sst>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\$#,##0"/>
    <numFmt numFmtId="167" formatCode="#,##0"/>
    <numFmt numFmtId="168" formatCode="\$#,##0.0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F4E78"/>
        <bgColor rgb="FF003366"/>
      </patternFill>
    </fill>
    <fill>
      <patternFill patternType="solid">
        <fgColor rgb="FFD5E8F0"/>
        <bgColor rgb="FFCCFFFF"/>
      </patternFill>
    </fill>
    <fill>
      <patternFill patternType="solid">
        <fgColor rgb="FF92D050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5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0"/>
    <col collapsed="false" customWidth="true" hidden="false" outlineLevel="0" max="7" min="2" style="0" width="15"/>
  </cols>
  <sheetData>
    <row r="1" customFormat="false" ht="17.3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3" customFormat="false" ht="15" hidden="false" customHeight="false" outlineLevel="0" collapsed="false">
      <c r="A3" s="2" t="s">
        <v>1</v>
      </c>
    </row>
    <row r="4" customFormat="false" ht="15" hidden="false" customHeight="false" outlineLevel="0" collapsed="false">
      <c r="A4" s="3" t="s">
        <v>2</v>
      </c>
      <c r="B4" s="4" t="n">
        <v>1000</v>
      </c>
    </row>
    <row r="5" customFormat="false" ht="15" hidden="false" customHeight="false" outlineLevel="0" collapsed="false">
      <c r="A5" s="3" t="s">
        <v>3</v>
      </c>
      <c r="B5" s="4" t="n">
        <v>1</v>
      </c>
    </row>
    <row r="6" customFormat="false" ht="15" hidden="false" customHeight="false" outlineLevel="0" collapsed="false">
      <c r="A6" s="3" t="s">
        <v>4</v>
      </c>
      <c r="B6" s="4" t="n">
        <v>50</v>
      </c>
    </row>
    <row r="7" customFormat="false" ht="15" hidden="false" customHeight="false" outlineLevel="0" collapsed="false">
      <c r="A7" s="3" t="s">
        <v>5</v>
      </c>
      <c r="B7" s="4" t="n">
        <v>0.12</v>
      </c>
    </row>
    <row r="8" customFormat="false" ht="15" hidden="false" customHeight="false" outlineLevel="0" collapsed="false">
      <c r="A8" s="3" t="s">
        <v>6</v>
      </c>
      <c r="B8" s="4" t="n">
        <v>1.15</v>
      </c>
    </row>
    <row r="9" customFormat="false" ht="15" hidden="false" customHeight="false" outlineLevel="0" collapsed="false">
      <c r="A9" s="3" t="s">
        <v>7</v>
      </c>
      <c r="B9" s="4" t="n">
        <v>1.08</v>
      </c>
    </row>
    <row r="10" customFormat="false" ht="15" hidden="false" customHeight="false" outlineLevel="0" collapsed="false">
      <c r="A10" s="3" t="s">
        <v>8</v>
      </c>
      <c r="B10" s="4" t="n">
        <v>500</v>
      </c>
    </row>
    <row r="11" customFormat="false" ht="15" hidden="false" customHeight="false" outlineLevel="0" collapsed="false">
      <c r="A11" s="3" t="s">
        <v>9</v>
      </c>
      <c r="B11" s="4" t="n">
        <v>0.05</v>
      </c>
    </row>
    <row r="13" customFormat="false" ht="15" hidden="false" customHeight="false" outlineLevel="0" collapsed="false">
      <c r="A13" s="2" t="s">
        <v>10</v>
      </c>
    </row>
    <row r="14" customFormat="false" ht="15" hidden="false" customHeight="false" outlineLevel="0" collapsed="false">
      <c r="A14" s="3" t="s">
        <v>11</v>
      </c>
      <c r="B14" s="5" t="n">
        <v>200000</v>
      </c>
    </row>
    <row r="15" customFormat="false" ht="15" hidden="false" customHeight="false" outlineLevel="0" collapsed="false">
      <c r="A15" s="3" t="s">
        <v>12</v>
      </c>
      <c r="B15" s="5" t="n">
        <v>150000</v>
      </c>
    </row>
    <row r="16" customFormat="false" ht="15" hidden="false" customHeight="false" outlineLevel="0" collapsed="false">
      <c r="A16" s="3" t="s">
        <v>13</v>
      </c>
      <c r="B16" s="5" t="n">
        <v>80000</v>
      </c>
    </row>
    <row r="18" customFormat="false" ht="15" hidden="false" customHeight="false" outlineLevel="0" collapsed="false">
      <c r="A18" s="6" t="s">
        <v>14</v>
      </c>
      <c r="B18" s="6" t="s">
        <v>15</v>
      </c>
      <c r="C18" s="6" t="s">
        <v>16</v>
      </c>
      <c r="D18" s="6" t="s">
        <v>17</v>
      </c>
      <c r="E18" s="6" t="s">
        <v>18</v>
      </c>
      <c r="F18" s="6" t="s">
        <v>19</v>
      </c>
    </row>
    <row r="19" customFormat="false" ht="15" hidden="false" customHeight="false" outlineLevel="0" collapsed="false">
      <c r="A19" s="7" t="s">
        <v>20</v>
      </c>
      <c r="B19" s="8" t="n">
        <f aca="false">B4</f>
        <v>1000</v>
      </c>
      <c r="C19" s="8" t="n">
        <f aca="false">B19*B8</f>
        <v>1150</v>
      </c>
      <c r="D19" s="8" t="n">
        <f aca="false">C19*B8</f>
        <v>1322.5</v>
      </c>
      <c r="E19" s="8" t="n">
        <f aca="false">D19*B8</f>
        <v>1520.875</v>
      </c>
      <c r="F19" s="8" t="n">
        <f aca="false">E19*B8</f>
        <v>1749.00625</v>
      </c>
    </row>
    <row r="20" customFormat="false" ht="15" hidden="false" customHeight="false" outlineLevel="0" collapsed="false">
      <c r="A20" s="7" t="s">
        <v>21</v>
      </c>
      <c r="B20" s="8" t="n">
        <f aca="false">B19*B6</f>
        <v>50000</v>
      </c>
      <c r="C20" s="8" t="n">
        <f aca="false">C19*B6*1.05</f>
        <v>60375</v>
      </c>
      <c r="D20" s="8" t="n">
        <f aca="false">D19*B6*1.1</f>
        <v>72737.5</v>
      </c>
      <c r="E20" s="8" t="n">
        <f aca="false">E19*B6*1.12</f>
        <v>85169</v>
      </c>
      <c r="F20" s="8" t="n">
        <f aca="false">F19*B6*1.15</f>
        <v>100567.859375</v>
      </c>
    </row>
    <row r="21" customFormat="false" ht="15" hidden="false" customHeight="false" outlineLevel="0" collapsed="false">
      <c r="A21" s="7" t="s">
        <v>22</v>
      </c>
      <c r="B21" s="9" t="n">
        <f aca="false">B5</f>
        <v>1</v>
      </c>
      <c r="C21" s="9" t="n">
        <f aca="false">B21*B9</f>
        <v>1.08</v>
      </c>
      <c r="D21" s="9" t="n">
        <f aca="false">C21*B9</f>
        <v>1.1664</v>
      </c>
      <c r="E21" s="9" t="n">
        <f aca="false">D21*B9</f>
        <v>1.259712</v>
      </c>
      <c r="F21" s="9" t="n">
        <f aca="false">E21*B9</f>
        <v>1.36048896</v>
      </c>
    </row>
    <row r="23" customFormat="false" ht="15" hidden="false" customHeight="false" outlineLevel="0" collapsed="false">
      <c r="A23" s="10" t="s">
        <v>23</v>
      </c>
    </row>
    <row r="24" customFormat="false" ht="15" hidden="false" customHeight="false" outlineLevel="0" collapsed="false">
      <c r="A24" s="7" t="s">
        <v>24</v>
      </c>
      <c r="B24" s="11" t="n">
        <f aca="false">B20*B21*B7</f>
        <v>6000</v>
      </c>
      <c r="C24" s="11" t="n">
        <f aca="false">C20*C21*B7</f>
        <v>7824.6</v>
      </c>
      <c r="D24" s="11" t="n">
        <f aca="false">D20*D21*B7</f>
        <v>10180.9224</v>
      </c>
      <c r="E24" s="11" t="n">
        <f aca="false">E20*E21*B7</f>
        <v>12874.60935936</v>
      </c>
      <c r="F24" s="11" t="n">
        <f aca="false">F20*F21*B7</f>
        <v>16418.5754892624</v>
      </c>
    </row>
    <row r="25" customFormat="false" ht="15" hidden="false" customHeight="false" outlineLevel="0" collapsed="false">
      <c r="A25" s="7" t="s">
        <v>25</v>
      </c>
      <c r="B25" s="11" t="n">
        <f aca="false">B19*B11*B10*12</f>
        <v>300000</v>
      </c>
      <c r="C25" s="11" t="n">
        <f aca="false">C19*B11*B10*12</f>
        <v>345000</v>
      </c>
      <c r="D25" s="11" t="n">
        <f aca="false">D19*B11*B10*12</f>
        <v>396750</v>
      </c>
      <c r="E25" s="11" t="n">
        <f aca="false">E19*B11*B10*12</f>
        <v>456262.5</v>
      </c>
      <c r="F25" s="11" t="n">
        <f aca="false">F19*B11*B10*12</f>
        <v>524701.875</v>
      </c>
    </row>
    <row r="26" customFormat="false" ht="15" hidden="false" customHeight="false" outlineLevel="0" collapsed="false">
      <c r="A26" s="7" t="s">
        <v>26</v>
      </c>
      <c r="B26" s="11" t="n">
        <f aca="false">B19*100</f>
        <v>100000</v>
      </c>
      <c r="C26" s="11" t="n">
        <f aca="false">C19*120</f>
        <v>138000</v>
      </c>
      <c r="D26" s="11" t="n">
        <f aca="false">D19*150</f>
        <v>198375</v>
      </c>
      <c r="E26" s="11" t="n">
        <f aca="false">E19*180</f>
        <v>273757.5</v>
      </c>
      <c r="F26" s="11" t="n">
        <f aca="false">F19*200</f>
        <v>349801.25</v>
      </c>
    </row>
    <row r="27" customFormat="false" ht="15" hidden="false" customHeight="false" outlineLevel="0" collapsed="false">
      <c r="A27" s="12" t="s">
        <v>27</v>
      </c>
      <c r="B27" s="13" t="n">
        <f aca="false">B24+B25+B26</f>
        <v>406000</v>
      </c>
      <c r="C27" s="13" t="n">
        <f aca="false">C24+C25+C26</f>
        <v>490824.6</v>
      </c>
      <c r="D27" s="13" t="n">
        <f aca="false">D24+D25+D26</f>
        <v>605305.9224</v>
      </c>
      <c r="E27" s="13" t="n">
        <f aca="false">E24+E25+E26</f>
        <v>742894.60935936</v>
      </c>
      <c r="F27" s="13" t="n">
        <f aca="false">F24+F25+F26</f>
        <v>890921.700489262</v>
      </c>
    </row>
    <row r="29" customFormat="false" ht="15" hidden="false" customHeight="false" outlineLevel="0" collapsed="false">
      <c r="A29" s="10" t="s">
        <v>28</v>
      </c>
    </row>
    <row r="30" customFormat="false" ht="15" hidden="false" customHeight="false" outlineLevel="0" collapsed="false">
      <c r="A30" s="7" t="s">
        <v>29</v>
      </c>
      <c r="B30" s="11" t="n">
        <f aca="false">B14</f>
        <v>200000</v>
      </c>
      <c r="C30" s="11" t="n">
        <f aca="false">B30*1.1</f>
        <v>220000</v>
      </c>
      <c r="D30" s="11" t="n">
        <f aca="false">C30*1.1</f>
        <v>242000</v>
      </c>
      <c r="E30" s="11" t="n">
        <f aca="false">D30*1.1</f>
        <v>266200</v>
      </c>
      <c r="F30" s="11" t="n">
        <f aca="false">E30*1.1</f>
        <v>292820</v>
      </c>
    </row>
    <row r="31" customFormat="false" ht="15" hidden="false" customHeight="false" outlineLevel="0" collapsed="false">
      <c r="A31" s="7" t="s">
        <v>30</v>
      </c>
      <c r="B31" s="11" t="n">
        <f aca="false">B15</f>
        <v>150000</v>
      </c>
      <c r="C31" s="11" t="n">
        <f aca="false">B31*1.15</f>
        <v>172500</v>
      </c>
      <c r="D31" s="11" t="n">
        <f aca="false">C31*1.15</f>
        <v>198375</v>
      </c>
      <c r="E31" s="11" t="n">
        <f aca="false">D31*1.15</f>
        <v>228131.25</v>
      </c>
      <c r="F31" s="11" t="n">
        <f aca="false">E31*1.15</f>
        <v>262350.9375</v>
      </c>
    </row>
    <row r="32" customFormat="false" ht="15" hidden="false" customHeight="false" outlineLevel="0" collapsed="false">
      <c r="A32" s="7" t="s">
        <v>31</v>
      </c>
      <c r="B32" s="11" t="n">
        <f aca="false">B16</f>
        <v>80000</v>
      </c>
      <c r="C32" s="11" t="n">
        <f aca="false">B32*1.08</f>
        <v>86400</v>
      </c>
      <c r="D32" s="11" t="n">
        <f aca="false">C32*1.08</f>
        <v>93312</v>
      </c>
      <c r="E32" s="11" t="n">
        <f aca="false">D32*1.08</f>
        <v>100776.96</v>
      </c>
      <c r="F32" s="11" t="n">
        <f aca="false">E32*1.08</f>
        <v>108839.1168</v>
      </c>
    </row>
    <row r="33" customFormat="false" ht="15" hidden="false" customHeight="false" outlineLevel="0" collapsed="false">
      <c r="A33" s="12" t="s">
        <v>32</v>
      </c>
      <c r="B33" s="13" t="n">
        <f aca="false">B30+B31+B32</f>
        <v>430000</v>
      </c>
      <c r="C33" s="13" t="n">
        <f aca="false">C30+C31+C32</f>
        <v>478900</v>
      </c>
      <c r="D33" s="13" t="n">
        <f aca="false">D30+D31+D32</f>
        <v>533687</v>
      </c>
      <c r="E33" s="13" t="n">
        <f aca="false">E30+E31+E32</f>
        <v>595108.21</v>
      </c>
      <c r="F33" s="13" t="n">
        <f aca="false">F30+F31+F32</f>
        <v>664010.0543</v>
      </c>
    </row>
    <row r="35" customFormat="false" ht="15" hidden="false" customHeight="false" outlineLevel="0" collapsed="false">
      <c r="A35" s="14" t="s">
        <v>33</v>
      </c>
      <c r="B35" s="15" t="n">
        <f aca="false">B27-B33</f>
        <v>-24000</v>
      </c>
      <c r="C35" s="15" t="n">
        <f aca="false">C27-C33</f>
        <v>11924.6</v>
      </c>
      <c r="D35" s="15" t="n">
        <f aca="false">D27-D33</f>
        <v>71618.9224</v>
      </c>
      <c r="E35" s="15" t="n">
        <f aca="false">E27-E33</f>
        <v>147786.39935936</v>
      </c>
      <c r="F35" s="15" t="n">
        <f aca="false">F27-F33</f>
        <v>226911.646189262</v>
      </c>
    </row>
    <row r="37" customFormat="false" ht="15" hidden="false" customHeight="false" outlineLevel="0" collapsed="false">
      <c r="A37" s="10" t="s">
        <v>34</v>
      </c>
    </row>
    <row r="38" customFormat="false" ht="15" hidden="false" customHeight="false" outlineLevel="0" collapsed="false">
      <c r="A38" s="7" t="s">
        <v>35</v>
      </c>
      <c r="B38" s="9" t="n">
        <f aca="false">B27/B19</f>
        <v>406</v>
      </c>
      <c r="C38" s="9" t="n">
        <f aca="false">C27/C19</f>
        <v>426.804</v>
      </c>
      <c r="D38" s="9" t="n">
        <f aca="false">D27/D19</f>
        <v>457.69824</v>
      </c>
      <c r="E38" s="9" t="n">
        <f aca="false">E27/E19</f>
        <v>488.46526464</v>
      </c>
      <c r="F38" s="9" t="n">
        <f aca="false">F27/F19</f>
        <v>509.387373824</v>
      </c>
    </row>
    <row r="39" customFormat="false" ht="15" hidden="false" customHeight="false" outlineLevel="0" collapsed="false">
      <c r="A39" s="7" t="s">
        <v>36</v>
      </c>
      <c r="B39" s="9" t="n">
        <f aca="false">B33/B19</f>
        <v>430</v>
      </c>
      <c r="C39" s="9" t="n">
        <f aca="false">C33/C19</f>
        <v>416.434782608696</v>
      </c>
      <c r="D39" s="9" t="n">
        <f aca="false">D33/D19</f>
        <v>403.54404536862</v>
      </c>
      <c r="E39" s="9" t="n">
        <f aca="false">E33/E19</f>
        <v>391.293308128545</v>
      </c>
      <c r="F39" s="9" t="n">
        <f aca="false">F33/F19</f>
        <v>379.649903652431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2026-04-01T09:43:52Z</dcterms:created>
  <dc:creator>openpyxl</dc:creator>
  <dc:description/>
  <dc:language>en-US</dc:language>
  <cp:lastModifiedBy/>
  <dcterms:modified xsi:type="dcterms:W3CDTF">2026-04-01T09:43:52Z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