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ear Projecti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<sst xmlns="http://schemas.openxmlformats.org/spreadsheetml/2006/main" count="39" uniqueCount="31">
  <si>
    <t xml:space="preserve">WAGE PROTOCOL™ - 5-YEAR FINANCIAL MODEL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</si>
  <si>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</si>
  <si>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</si>
  <si>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</si>
  <si>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</si>
  <si>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</si>
  <si>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</si>
  <si>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ASSUMPTIONS</t>
  </si>
  <si>
    <t xml:space="preserve">Employees Served (YE)</t>
  </si>
  <si>
    <t xml:space="preserve">Employers/Platforms</t>
  </si>
  <si>
    <t xml:space="preserve">Avg Revenue per Employee/Year</t>
  </si>
  <si>
    <t xml:space="preserve">Processor Fee (%)</t>
  </si>
  <si>
    <t xml:space="preserve">Avg Payroll Volume per Employee</t>
  </si>
  <si>
    <t xml:space="preserve">REVENUE</t>
  </si>
  <si>
    <t xml:space="preserve">SaaS Revenue ($/emp/year × headcount)</t>
  </si>
  <si>
    <t xml:space="preserve">Processor Fee Revenue (0.5% of payroll)</t>
  </si>
  <si>
    <t xml:space="preserve">Compliance Add-On ($500-2K/platform)</t>
  </si>
  <si>
    <t xml:space="preserve">Total Revenue</t>
  </si>
  <si>
    <t xml:space="preserve">OPERATING EXPENSES</t>
  </si>
  <si>
    <t xml:space="preserve">Personnel (team salaries)</t>
  </si>
  <si>
    <t xml:space="preserve">Development &amp; Infrastructure</t>
  </si>
  <si>
    <t xml:space="preserve">Compliance &amp; Legal</t>
  </si>
  <si>
    <t xml:space="preserve">Sales &amp; Marketing</t>
  </si>
  <si>
    <t xml:space="preserve">Total OpEx</t>
  </si>
  <si>
    <t xml:space="preserve">EBITDA</t>
  </si>
  <si>
    <t xml:space="preserve">KEY METRICS</t>
  </si>
  <si>
    <t xml:space="preserve">Gross Margin %</t>
  </si>
  <si>
    <t xml:space="preserve">Revenue per Employee Served</t>
  </si>
  <si>
    <t xml:space="preserve">Payroll Volume (Billions)</t>
  </si>
  <si>
    <t xml:space="preserve">SUMMARY (All values in USD)</t>
  </si>
  <si>
    <t xml:space="preserve">Employees Served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</si>
</sst>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%"/>
    <numFmt numFmtId="167" formatCode="\$#,##0"/>
    <numFmt numFmtId="168" formatCode="\$0.00\B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FFFFFF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A855F7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F0F0F0"/>
        <bgColor rgb="FFFFFFFF"/>
      </patternFill>
    </fill>
    <fill>
      <patternFill patternType="solid">
        <fgColor rgb="FF1E1B2E"/>
        <bgColor rgb="FF33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A855F7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B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7" min="2" style="0" width="18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4" customFormat="false" ht="15" hidden="false" customHeight="fals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6" customFormat="false" ht="15" hidden="false" customHeight="false" outlineLevel="0" collapsed="false">
      <c r="A6" s="3" t="s">
        <v>7</v>
      </c>
    </row>
    <row r="7" customFormat="false" ht="15" hidden="false" customHeight="false" outlineLevel="0" collapsed="false">
      <c r="A7" s="4" t="s">
        <v>8</v>
      </c>
      <c r="B7" s="5" t="n">
        <v>50</v>
      </c>
      <c r="C7" s="5" t="n">
        <v>250</v>
      </c>
      <c r="D7" s="5" t="n">
        <v>1000</v>
      </c>
      <c r="E7" s="5" t="n">
        <v>5000</v>
      </c>
      <c r="F7" s="5" t="n">
        <v>10000</v>
      </c>
    </row>
    <row r="8" customFormat="false" ht="15" hidden="false" customHeight="false" outlineLevel="0" collapsed="false">
      <c r="A8" s="4" t="s">
        <v>9</v>
      </c>
      <c r="B8" s="5" t="n">
        <v>1</v>
      </c>
      <c r="C8" s="5" t="n">
        <v>5</v>
      </c>
      <c r="D8" s="5" t="n">
        <v>20</v>
      </c>
      <c r="E8" s="5" t="n">
        <v>50</v>
      </c>
      <c r="F8" s="5" t="n">
        <v>100</v>
      </c>
    </row>
    <row r="9" customFormat="false" ht="15" hidden="false" customHeight="false" outlineLevel="0" collapsed="false">
      <c r="A9" s="4" t="s">
        <v>10</v>
      </c>
      <c r="B9" s="5" t="n">
        <v>120</v>
      </c>
      <c r="C9" s="5" t="n">
        <v>130</v>
      </c>
      <c r="D9" s="5" t="n">
        <v>140</v>
      </c>
      <c r="E9" s="5" t="n">
        <v>145</v>
      </c>
      <c r="F9" s="5" t="n">
        <v>150</v>
      </c>
    </row>
    <row r="10" customFormat="false" ht="15" hidden="false" customHeight="false" outlineLevel="0" collapsed="false">
      <c r="A10" s="4" t="s">
        <v>11</v>
      </c>
      <c r="B10" s="6" t="n">
        <v>0.5</v>
      </c>
      <c r="C10" s="6" t="n">
        <v>0.5</v>
      </c>
      <c r="D10" s="6" t="n">
        <v>0.5</v>
      </c>
      <c r="E10" s="6" t="n">
        <v>0.5</v>
      </c>
      <c r="F10" s="6" t="n">
        <v>0.5</v>
      </c>
    </row>
    <row r="11" customFormat="false" ht="15" hidden="false" customHeight="false" outlineLevel="0" collapsed="false">
      <c r="A11" s="4" t="s">
        <v>12</v>
      </c>
      <c r="B11" s="5" t="n">
        <v>30000</v>
      </c>
      <c r="C11" s="5" t="n">
        <v>32000</v>
      </c>
      <c r="D11" s="5" t="n">
        <v>35000</v>
      </c>
      <c r="E11" s="5" t="n">
        <v>38000</v>
      </c>
      <c r="F11" s="5" t="n">
        <v>40000</v>
      </c>
    </row>
    <row r="14" customFormat="false" ht="15" hidden="false" customHeight="false" outlineLevel="0" collapsed="false">
      <c r="A14" s="3" t="s">
        <v>13</v>
      </c>
    </row>
    <row r="15" customFormat="false" ht="15" hidden="false" customHeight="false" outlineLevel="0" collapsed="false">
      <c r="A15" s="0" t="s">
        <v>14</v>
      </c>
      <c r="B15" s="7" t="n">
        <f aca="false">B7*B10</f>
        <v>25</v>
      </c>
      <c r="C15" s="7" t="n">
        <f aca="false">B7*B10</f>
        <v>25</v>
      </c>
      <c r="D15" s="7" t="n">
        <f aca="false">B7*B10</f>
        <v>25</v>
      </c>
      <c r="E15" s="7" t="n">
        <f aca="false">B7*B10</f>
        <v>25</v>
      </c>
      <c r="F15" s="7" t="n">
        <f aca="false">B7*B10</f>
        <v>25</v>
      </c>
      <c r="G15" s="7" t="n">
        <f aca="false">B7*B10</f>
        <v>25</v>
      </c>
    </row>
    <row r="16" customFormat="false" ht="15" hidden="false" customHeight="false" outlineLevel="0" collapsed="false">
      <c r="A16" s="0" t="s">
        <v>15</v>
      </c>
      <c r="B16" s="7" t="n">
        <f aca="false">(B9*B10*0.005)</f>
        <v>0.3</v>
      </c>
      <c r="C16" s="7" t="n">
        <f aca="false">(B9*B10*0.005)</f>
        <v>0.3</v>
      </c>
      <c r="D16" s="7" t="n">
        <f aca="false">(B9*B10*0.005)</f>
        <v>0.3</v>
      </c>
      <c r="E16" s="7" t="n">
        <f aca="false">(B9*B10*0.005)</f>
        <v>0.3</v>
      </c>
      <c r="F16" s="7" t="n">
        <f aca="false">(B9*B10*0.005)</f>
        <v>0.3</v>
      </c>
      <c r="G16" s="7" t="n">
        <f aca="false">(B9*B10*0.005)</f>
        <v>0.3</v>
      </c>
    </row>
    <row r="17" customFormat="false" ht="15" hidden="false" customHeight="false" outlineLevel="0" collapsed="false">
      <c r="A17" s="0" t="s">
        <v>16</v>
      </c>
      <c r="B17" s="7" t="n">
        <f aca="false">(B8*1000)</f>
        <v>1000</v>
      </c>
      <c r="C17" s="7" t="n">
        <f aca="false">(B8*1000)</f>
        <v>1000</v>
      </c>
      <c r="D17" s="7" t="n">
        <f aca="false">(B8*1000)</f>
        <v>1000</v>
      </c>
      <c r="E17" s="7" t="n">
        <f aca="false">(B8*1000)</f>
        <v>1000</v>
      </c>
      <c r="F17" s="7" t="n">
        <f aca="false">(B8*1000)</f>
        <v>1000</v>
      </c>
      <c r="G17" s="7" t="n">
        <f aca="false">(B8*1000)</f>
        <v>1000</v>
      </c>
    </row>
    <row r="18" customFormat="false" ht="15" hidden="false" customHeight="false" outlineLevel="0" collapsed="false">
      <c r="A18" s="3" t="s">
        <v>17</v>
      </c>
      <c r="B18" s="8" t="n">
        <f aca="false">B16+B16+B17</f>
        <v>1000.6</v>
      </c>
      <c r="C18" s="8" t="n">
        <f aca="false">C16+C16+C17</f>
        <v>1000.6</v>
      </c>
      <c r="D18" s="8" t="n">
        <f aca="false">D16+D16+D17</f>
        <v>1000.6</v>
      </c>
      <c r="E18" s="8" t="n">
        <f aca="false">E16+E16+E17</f>
        <v>1000.6</v>
      </c>
      <c r="F18" s="8" t="n">
        <f aca="false">F16+F16+F17</f>
        <v>1000.6</v>
      </c>
      <c r="G18" s="8" t="n">
        <f aca="false">G16+G16+G17</f>
        <v>1000.6</v>
      </c>
    </row>
    <row r="21" customFormat="false" ht="15" hidden="false" customHeight="false" outlineLevel="0" collapsed="false">
      <c r="A21" s="3" t="s">
        <v>18</v>
      </c>
    </row>
    <row r="22" customFormat="false" ht="15" hidden="false" customHeight="false" outlineLevel="0" collapsed="false">
      <c r="A22" s="0" t="s">
        <v>19</v>
      </c>
      <c r="B22" s="9" t="n">
        <v>250000</v>
      </c>
      <c r="C22" s="9" t="n">
        <v>400000</v>
      </c>
      <c r="D22" s="9" t="n">
        <v>600000</v>
      </c>
      <c r="E22" s="9" t="n">
        <v>900000</v>
      </c>
      <c r="F22" s="9" t="n">
        <v>1200000</v>
      </c>
    </row>
    <row r="23" customFormat="false" ht="15" hidden="false" customHeight="false" outlineLevel="0" collapsed="false">
      <c r="A23" s="0" t="s">
        <v>20</v>
      </c>
      <c r="B23" s="9" t="n">
        <v>100000</v>
      </c>
      <c r="C23" s="9" t="n">
        <v>150000</v>
      </c>
      <c r="D23" s="9" t="n">
        <v>200000</v>
      </c>
      <c r="E23" s="9" t="n">
        <v>250000</v>
      </c>
      <c r="F23" s="9" t="n">
        <v>300000</v>
      </c>
    </row>
    <row r="24" customFormat="false" ht="15" hidden="false" customHeight="false" outlineLevel="0" collapsed="false">
      <c r="A24" s="0" t="s">
        <v>21</v>
      </c>
      <c r="B24" s="9" t="n">
        <v>50000</v>
      </c>
      <c r="C24" s="9" t="n">
        <v>75000</v>
      </c>
      <c r="D24" s="9" t="n">
        <v>100000</v>
      </c>
      <c r="E24" s="9" t="n">
        <v>125000</v>
      </c>
      <c r="F24" s="9" t="n">
        <v>150000</v>
      </c>
    </row>
    <row r="25" customFormat="false" ht="15" hidden="false" customHeight="false" outlineLevel="0" collapsed="false">
      <c r="A25" s="0" t="s">
        <v>22</v>
      </c>
      <c r="B25" s="9" t="n">
        <v>50000</v>
      </c>
      <c r="C25" s="9" t="n">
        <v>100000</v>
      </c>
      <c r="D25" s="9" t="n">
        <v>200000</v>
      </c>
      <c r="E25" s="9" t="n">
        <v>400000</v>
      </c>
      <c r="F25" s="9" t="n">
        <v>600000</v>
      </c>
    </row>
    <row r="26" customFormat="false" ht="15" hidden="false" customHeight="false" outlineLevel="0" collapsed="false">
      <c r="A26" s="3" t="s">
        <v>23</v>
      </c>
      <c r="B26" s="8" t="n">
        <f aca="false">B22+B23+B24+B25</f>
        <v>450000</v>
      </c>
      <c r="C26" s="8" t="n">
        <f aca="false">C22+C23+C24+C25</f>
        <v>725000</v>
      </c>
      <c r="D26" s="8" t="n">
        <f aca="false">D22+D23+D24+D25</f>
        <v>1100000</v>
      </c>
      <c r="E26" s="8" t="n">
        <f aca="false">E22+E23+E24+E25</f>
        <v>1675000</v>
      </c>
      <c r="F26" s="8" t="n">
        <f aca="false">F22+F23+F24+F25</f>
        <v>2250000</v>
      </c>
      <c r="G26" s="8" t="n">
        <f aca="false">G22+G23+G24+G25</f>
        <v>0</v>
      </c>
    </row>
    <row r="28" customFormat="false" ht="15" hidden="false" customHeight="false" outlineLevel="0" collapsed="false">
      <c r="A28" s="10" t="s">
        <v>24</v>
      </c>
      <c r="B28" s="11" t="n">
        <f aca="false">B18-B26</f>
        <v>-448999.4</v>
      </c>
      <c r="C28" s="11" t="n">
        <f aca="false">C18-C26</f>
        <v>-723999.4</v>
      </c>
      <c r="D28" s="11" t="n">
        <f aca="false">D18-D26</f>
        <v>-1098999.4</v>
      </c>
      <c r="E28" s="11" t="n">
        <f aca="false">E18-E26</f>
        <v>-1673999.4</v>
      </c>
      <c r="F28" s="11" t="n">
        <f aca="false">F18-F26</f>
        <v>-2248999.4</v>
      </c>
      <c r="G28" s="11" t="n">
        <f aca="false">G18-G26</f>
        <v>1000.6</v>
      </c>
    </row>
    <row r="31" customFormat="false" ht="15" hidden="false" customHeight="false" outlineLevel="0" collapsed="false">
      <c r="A31" s="3" t="s">
        <v>25</v>
      </c>
    </row>
    <row r="32" customFormat="false" ht="15" hidden="false" customHeight="false" outlineLevel="0" collapsed="false">
      <c r="A32" s="0" t="s">
        <v>26</v>
      </c>
      <c r="B32" s="12" t="n">
        <f aca="false">(B18-B26)/B18</f>
        <v>-448.730161902858</v>
      </c>
      <c r="C32" s="12" t="n">
        <f aca="false">(C18-C26)/C18</f>
        <v>-723.565260843494</v>
      </c>
      <c r="D32" s="12" t="n">
        <f aca="false">(D18-D26)/D18</f>
        <v>-1098.34039576254</v>
      </c>
      <c r="E32" s="12" t="n">
        <f aca="false">(E18-E26)/E18</f>
        <v>-1672.99560263842</v>
      </c>
      <c r="F32" s="12" t="n">
        <f aca="false">(F18-F26)/F18</f>
        <v>-2247.65080951429</v>
      </c>
      <c r="G32" s="12" t="n">
        <f aca="false">(G18-G26)/G18</f>
        <v>1</v>
      </c>
    </row>
    <row r="33" customFormat="false" ht="15" hidden="false" customHeight="false" outlineLevel="0" collapsed="false">
      <c r="A33" s="0" t="s">
        <v>27</v>
      </c>
      <c r="B33" s="13" t="n">
        <f aca="false">B18/B7</f>
        <v>20.012</v>
      </c>
      <c r="C33" s="13" t="n">
        <f aca="false">C18/B7</f>
        <v>20.012</v>
      </c>
      <c r="D33" s="13" t="n">
        <f aca="false">D18/B7</f>
        <v>20.012</v>
      </c>
      <c r="E33" s="13" t="n">
        <f aca="false">E18/B7</f>
        <v>20.012</v>
      </c>
      <c r="F33" s="13" t="n">
        <f aca="false">F18/B7</f>
        <v>20.012</v>
      </c>
      <c r="G33" s="13" t="n">
        <f aca="false">G18/B7</f>
        <v>20.012</v>
      </c>
    </row>
    <row r="34" customFormat="false" ht="15" hidden="false" customHeight="false" outlineLevel="0" collapsed="false">
      <c r="A34" s="0" t="s">
        <v>28</v>
      </c>
      <c r="B34" s="14" t="n">
        <f aca="false">B7*B10/1000000000</f>
        <v>2.5E-008</v>
      </c>
      <c r="C34" s="14" t="n">
        <f aca="false">B7*B10/1000000000</f>
        <v>2.5E-008</v>
      </c>
      <c r="D34" s="14" t="n">
        <f aca="false">B7*B10/1000000000</f>
        <v>2.5E-008</v>
      </c>
      <c r="E34" s="14" t="n">
        <f aca="false">B7*B10/1000000000</f>
        <v>2.5E-008</v>
      </c>
      <c r="F34" s="14" t="n">
        <f aca="false">B7*B10/1000000000</f>
        <v>2.5E-008</v>
      </c>
      <c r="G34" s="14" t="n">
        <f aca="false">B7*B10/1000000000</f>
        <v>2.5E-008</v>
      </c>
    </row>
    <row r="37" customFormat="false" ht="15" hidden="false" customHeight="false" outlineLevel="0" collapsed="false">
      <c r="A37" s="3" t="s">
        <v>29</v>
      </c>
    </row>
    <row r="38" customFormat="false" ht="15" hidden="false" customHeight="false" outlineLevel="0" collapsed="false">
      <c r="A38" s="15"/>
      <c r="B38" s="15" t="s">
        <v>2</v>
      </c>
      <c r="C38" s="15" t="s">
        <v>3</v>
      </c>
      <c r="D38" s="15" t="s">
        <v>4</v>
      </c>
      <c r="E38" s="15" t="s">
        <v>5</v>
      </c>
      <c r="F38" s="15" t="s">
        <v>6</v>
      </c>
    </row>
    <row r="39" customFormat="false" ht="15" hidden="false" customHeight="false" outlineLevel="0" collapsed="false">
      <c r="A39" s="0" t="s">
        <v>17</v>
      </c>
      <c r="B39" s="7" t="n">
        <f aca="false">B16+B16+B17</f>
        <v>1000.6</v>
      </c>
      <c r="C39" s="7" t="n">
        <f aca="false">C16+C16+C17</f>
        <v>1000.6</v>
      </c>
      <c r="D39" s="7" t="n">
        <f aca="false">D16+D16+D17</f>
        <v>1000.6</v>
      </c>
      <c r="E39" s="7" t="n">
        <f aca="false">E16+E16+E17</f>
        <v>1000.6</v>
      </c>
      <c r="F39" s="7" t="n">
        <f aca="false">F16+F16+F17</f>
        <v>1000.6</v>
      </c>
      <c r="G39" s="7" t="n">
        <f aca="false">G16+G16+G17</f>
        <v>1000.6</v>
      </c>
    </row>
    <row r="40" customFormat="false" ht="15" hidden="false" customHeight="false" outlineLevel="0" collapsed="false">
      <c r="A40" s="0" t="s">
        <v>23</v>
      </c>
      <c r="B40" s="7" t="n">
        <f aca="false">B22+B23+B24+B25</f>
        <v>450000</v>
      </c>
      <c r="C40" s="7" t="n">
        <f aca="false">C22+C23+C24+C25</f>
        <v>725000</v>
      </c>
      <c r="D40" s="7" t="n">
        <f aca="false">D22+D23+D24+D25</f>
        <v>1100000</v>
      </c>
      <c r="E40" s="7" t="n">
        <f aca="false">E22+E23+E24+E25</f>
        <v>1675000</v>
      </c>
      <c r="F40" s="7" t="n">
        <f aca="false">F22+F23+F24+F25</f>
        <v>2250000</v>
      </c>
      <c r="G40" s="7" t="n">
        <f aca="false">G22+G23+G24+G25</f>
        <v>0</v>
      </c>
    </row>
    <row r="41" customFormat="false" ht="15" hidden="false" customHeight="false" outlineLevel="0" collapsed="false">
      <c r="A41" s="3" t="s">
        <v>24</v>
      </c>
      <c r="B41" s="13" t="n">
        <f aca="false">B18-B26</f>
        <v>-448999.4</v>
      </c>
      <c r="C41" s="13" t="n">
        <f aca="false">C18-C26</f>
        <v>-723999.4</v>
      </c>
      <c r="D41" s="13" t="n">
        <f aca="false">D18-D26</f>
        <v>-1098999.4</v>
      </c>
      <c r="E41" s="13" t="n">
        <f aca="false">E18-E26</f>
        <v>-1673999.4</v>
      </c>
      <c r="F41" s="13" t="n">
        <f aca="false">F18-F26</f>
        <v>-2248999.4</v>
      </c>
      <c r="G41" s="13" t="n">
        <f aca="false">G18-G26</f>
        <v>1000.6</v>
      </c>
    </row>
    <row r="42" customFormat="false" ht="15" hidden="false" customHeight="false" outlineLevel="0" collapsed="false">
      <c r="A42" s="0" t="s">
        <v>30</v>
      </c>
      <c r="B42" s="16" t="n">
        <v>50</v>
      </c>
      <c r="C42" s="16" t="n">
        <v>250</v>
      </c>
      <c r="D42" s="16" t="n">
        <v>1000</v>
      </c>
      <c r="E42" s="16" t="n">
        <v>5000</v>
      </c>
      <c r="F42" s="16" t="n">
        <v>10000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2026-04-01T09:29:20Z</dcterms:created>
  <dc:creator>openpyxl</dc:creator>
  <dc:description/>
  <dc:language>en-US</dc:language>
  <cp:lastModifiedBy/>
  <dcterms:modified xsi:type="dcterms:W3CDTF">2026-04-01T09:29:20Z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